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 filterPrivacy="1"/>
  <xr:revisionPtr revIDLastSave="0" documentId="13_ncr:1_{813EEF18-57D3-894A-A79E-85EEE44CA770}" xr6:coauthVersionLast="36" xr6:coauthVersionMax="46" xr10:uidLastSave="{00000000-0000-0000-0000-000000000000}"/>
  <bookViews>
    <workbookView xWindow="0" yWindow="500" windowWidth="28800" windowHeight="16000" activeTab="9" xr2:uid="{00000000-000D-0000-FFFF-FFFF00000000}"/>
  </bookViews>
  <sheets>
    <sheet name="EstimatesLevel" sheetId="1" r:id="rId1"/>
    <sheet name="LinearVAR" sheetId="4" r:id="rId2"/>
    <sheet name="SummaryStats" sheetId="5" r:id="rId3"/>
    <sheet name="OptimGainsFullSample" sheetId="7" r:id="rId4"/>
    <sheet name="OptGainPost2008" sheetId="15" r:id="rId5"/>
    <sheet name="Balance Sheet Data" sheetId="12" r:id="rId6"/>
    <sheet name="Data" sheetId="8" r:id="rId7"/>
    <sheet name="TransitionFunctions" sheetId="13" r:id="rId8"/>
    <sheet name="IRF_History" sheetId="14" r:id="rId9"/>
    <sheet name="Post2008" sheetId="9" r:id="rId10"/>
    <sheet name="CoefficientsAnalysis" sheetId="11" r:id="rId11"/>
    <sheet name="OptimMethodCompare" sheetId="16" r:id="rId1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13" i="9" l="1"/>
  <c r="AL13" i="9" l="1"/>
  <c r="AK13" i="9"/>
  <c r="I5" i="1" l="1"/>
  <c r="H5" i="1"/>
  <c r="G5" i="1"/>
  <c r="G6" i="1"/>
  <c r="I6" i="1"/>
  <c r="H6" i="1"/>
  <c r="E6" i="1"/>
  <c r="D6" i="1"/>
  <c r="G7" i="1"/>
  <c r="E10" i="1"/>
  <c r="E8" i="1"/>
  <c r="E9" i="1"/>
  <c r="E7" i="1"/>
  <c r="D7" i="1"/>
  <c r="U9" i="16"/>
  <c r="U8" i="16"/>
  <c r="U14" i="16"/>
  <c r="U13" i="16"/>
  <c r="U7" i="16"/>
  <c r="U6" i="16"/>
  <c r="U12" i="16"/>
  <c r="U11" i="16"/>
  <c r="M4" i="16"/>
  <c r="N4" i="16"/>
  <c r="O4" i="16" s="1"/>
  <c r="P4" i="16" s="1"/>
  <c r="Q4" i="16" s="1"/>
  <c r="R4" i="16" s="1"/>
  <c r="S4" i="16" s="1"/>
  <c r="T4" i="16" s="1"/>
  <c r="L4" i="16"/>
  <c r="I7" i="15" l="1"/>
  <c r="I6" i="15"/>
  <c r="H7" i="15"/>
  <c r="H6" i="15"/>
  <c r="G63" i="15" l="1"/>
  <c r="F63" i="15"/>
  <c r="E63" i="15"/>
  <c r="D63" i="15"/>
  <c r="C63" i="15"/>
  <c r="B63" i="15"/>
  <c r="G64" i="15"/>
  <c r="F64" i="15"/>
  <c r="E64" i="15"/>
  <c r="D64" i="15"/>
  <c r="C64" i="15"/>
  <c r="B64" i="15"/>
  <c r="I61" i="15"/>
  <c r="H61" i="15"/>
  <c r="I58" i="15"/>
  <c r="H58" i="15"/>
  <c r="I55" i="15"/>
  <c r="H55" i="15"/>
  <c r="I52" i="15"/>
  <c r="H52" i="15"/>
  <c r="I49" i="15"/>
  <c r="H49" i="15"/>
  <c r="I46" i="15"/>
  <c r="I64" i="15" s="1"/>
  <c r="H46" i="15"/>
  <c r="H64" i="15" s="1"/>
  <c r="B48" i="7"/>
  <c r="G49" i="7"/>
  <c r="F49" i="7"/>
  <c r="E49" i="7"/>
  <c r="D49" i="7"/>
  <c r="C49" i="7"/>
  <c r="B49" i="7"/>
  <c r="G48" i="7"/>
  <c r="F48" i="7"/>
  <c r="E48" i="7"/>
  <c r="D48" i="7"/>
  <c r="C48" i="7"/>
  <c r="I46" i="7"/>
  <c r="H46" i="7"/>
  <c r="I43" i="7"/>
  <c r="H43" i="7"/>
  <c r="I40" i="7"/>
  <c r="H40" i="7"/>
  <c r="I37" i="7"/>
  <c r="H37" i="7"/>
  <c r="I34" i="7"/>
  <c r="H34" i="7"/>
  <c r="I31" i="7"/>
  <c r="H31" i="7"/>
  <c r="I33" i="15"/>
  <c r="G24" i="7"/>
  <c r="F24" i="7"/>
  <c r="E24" i="7"/>
  <c r="D24" i="7"/>
  <c r="C24" i="7"/>
  <c r="B24" i="7"/>
  <c r="G23" i="7"/>
  <c r="F23" i="7"/>
  <c r="E23" i="7"/>
  <c r="D23" i="7"/>
  <c r="C23" i="7"/>
  <c r="B23" i="7"/>
  <c r="I21" i="7"/>
  <c r="H21" i="7"/>
  <c r="I18" i="7"/>
  <c r="H18" i="7"/>
  <c r="I15" i="7"/>
  <c r="H15" i="7"/>
  <c r="I12" i="7"/>
  <c r="H12" i="7"/>
  <c r="I9" i="7"/>
  <c r="H9" i="7"/>
  <c r="I6" i="7"/>
  <c r="H6" i="7"/>
  <c r="F136" i="9"/>
  <c r="D136" i="9"/>
  <c r="H49" i="7" l="1"/>
  <c r="H24" i="7"/>
  <c r="I49" i="7"/>
  <c r="I24" i="7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116" i="8"/>
  <c r="J117" i="8"/>
  <c r="J118" i="8"/>
  <c r="J119" i="8"/>
  <c r="J120" i="8"/>
  <c r="J121" i="8"/>
  <c r="J122" i="8"/>
  <c r="J123" i="8"/>
  <c r="J124" i="8"/>
  <c r="J125" i="8"/>
  <c r="J126" i="8"/>
  <c r="J127" i="8"/>
  <c r="J128" i="8"/>
  <c r="J129" i="8"/>
  <c r="J130" i="8"/>
  <c r="J131" i="8"/>
  <c r="J132" i="8"/>
  <c r="J133" i="8"/>
  <c r="J134" i="8"/>
  <c r="J135" i="8"/>
  <c r="J136" i="8"/>
  <c r="J137" i="8"/>
  <c r="J138" i="8"/>
  <c r="J139" i="8"/>
  <c r="J140" i="8"/>
  <c r="J141" i="8"/>
  <c r="J142" i="8"/>
  <c r="J143" i="8"/>
  <c r="J144" i="8"/>
  <c r="J145" i="8"/>
  <c r="J146" i="8"/>
  <c r="J147" i="8"/>
  <c r="J148" i="8"/>
  <c r="J149" i="8"/>
  <c r="J150" i="8"/>
  <c r="J151" i="8"/>
  <c r="J152" i="8"/>
  <c r="J153" i="8"/>
  <c r="J154" i="8"/>
  <c r="J155" i="8"/>
  <c r="J156" i="8"/>
  <c r="J157" i="8"/>
  <c r="J158" i="8"/>
  <c r="J159" i="8"/>
  <c r="J160" i="8"/>
  <c r="J161" i="8"/>
  <c r="J162" i="8"/>
  <c r="J163" i="8"/>
  <c r="J164" i="8"/>
  <c r="J165" i="8"/>
  <c r="J166" i="8"/>
  <c r="J167" i="8"/>
  <c r="J168" i="8"/>
  <c r="J169" i="8"/>
  <c r="J170" i="8"/>
  <c r="J171" i="8"/>
  <c r="J172" i="8"/>
  <c r="J173" i="8"/>
  <c r="J174" i="8"/>
  <c r="J175" i="8"/>
  <c r="J176" i="8"/>
  <c r="J177" i="8"/>
  <c r="J178" i="8"/>
  <c r="J179" i="8"/>
  <c r="J180" i="8"/>
  <c r="J181" i="8"/>
  <c r="J182" i="8"/>
  <c r="J183" i="8"/>
  <c r="J184" i="8"/>
  <c r="J185" i="8"/>
  <c r="J186" i="8"/>
  <c r="J187" i="8"/>
  <c r="J188" i="8"/>
  <c r="J189" i="8"/>
  <c r="J190" i="8"/>
  <c r="J191" i="8"/>
  <c r="J192" i="8"/>
  <c r="J193" i="8"/>
  <c r="J194" i="8"/>
  <c r="J195" i="8"/>
  <c r="J196" i="8"/>
  <c r="J197" i="8"/>
  <c r="J198" i="8"/>
  <c r="J199" i="8"/>
  <c r="J200" i="8"/>
  <c r="J201" i="8"/>
  <c r="J202" i="8"/>
  <c r="J203" i="8"/>
  <c r="J204" i="8"/>
  <c r="J205" i="8"/>
  <c r="J206" i="8"/>
  <c r="J207" i="8"/>
  <c r="J208" i="8"/>
  <c r="J209" i="8"/>
  <c r="J210" i="8"/>
  <c r="J211" i="8"/>
  <c r="J212" i="8"/>
  <c r="J213" i="8"/>
  <c r="J214" i="8"/>
  <c r="J215" i="8"/>
  <c r="J216" i="8"/>
  <c r="J217" i="8"/>
  <c r="J218" i="8"/>
  <c r="J219" i="8"/>
  <c r="J220" i="8"/>
  <c r="J221" i="8"/>
  <c r="J222" i="8"/>
  <c r="J223" i="8"/>
  <c r="J224" i="8"/>
  <c r="J225" i="8"/>
  <c r="J226" i="8"/>
  <c r="J227" i="8"/>
  <c r="J228" i="8"/>
  <c r="J229" i="8"/>
  <c r="J230" i="8"/>
  <c r="J231" i="8"/>
  <c r="J232" i="8"/>
  <c r="J233" i="8"/>
  <c r="J234" i="8"/>
  <c r="J235" i="8"/>
  <c r="J236" i="8"/>
  <c r="J237" i="8"/>
  <c r="J238" i="8"/>
  <c r="J239" i="8"/>
  <c r="J240" i="8"/>
  <c r="J241" i="8"/>
  <c r="J242" i="8"/>
  <c r="J243" i="8"/>
  <c r="J244" i="8"/>
  <c r="J245" i="8"/>
  <c r="J246" i="8"/>
  <c r="J247" i="8"/>
  <c r="J248" i="8"/>
  <c r="J249" i="8"/>
  <c r="J250" i="8"/>
  <c r="J251" i="8"/>
  <c r="J252" i="8"/>
  <c r="J253" i="8"/>
  <c r="J254" i="8"/>
  <c r="J255" i="8"/>
  <c r="J256" i="8"/>
  <c r="J257" i="8"/>
  <c r="J258" i="8"/>
  <c r="J259" i="8"/>
  <c r="J260" i="8"/>
  <c r="J261" i="8"/>
  <c r="J262" i="8"/>
  <c r="J263" i="8"/>
  <c r="J264" i="8"/>
  <c r="J265" i="8"/>
  <c r="J266" i="8"/>
  <c r="J267" i="8"/>
  <c r="J268" i="8"/>
  <c r="J269" i="8"/>
  <c r="J270" i="8"/>
  <c r="J271" i="8"/>
  <c r="J272" i="8"/>
  <c r="J273" i="8"/>
  <c r="J274" i="8"/>
  <c r="J275" i="8"/>
  <c r="J276" i="8"/>
  <c r="J277" i="8"/>
  <c r="J278" i="8"/>
  <c r="J279" i="8"/>
  <c r="J280" i="8"/>
  <c r="J281" i="8"/>
  <c r="J282" i="8"/>
  <c r="J283" i="8"/>
  <c r="J284" i="8"/>
  <c r="J285" i="8"/>
  <c r="J286" i="8"/>
  <c r="J287" i="8"/>
  <c r="J288" i="8"/>
  <c r="J289" i="8"/>
  <c r="J290" i="8"/>
  <c r="J291" i="8"/>
  <c r="J292" i="8"/>
  <c r="J293" i="8"/>
  <c r="J294" i="8"/>
  <c r="J295" i="8"/>
  <c r="J296" i="8"/>
  <c r="J297" i="8"/>
  <c r="J298" i="8"/>
  <c r="J299" i="8"/>
  <c r="J300" i="8"/>
  <c r="J301" i="8"/>
  <c r="J302" i="8"/>
  <c r="J303" i="8"/>
  <c r="J304" i="8"/>
  <c r="J305" i="8"/>
  <c r="J306" i="8"/>
  <c r="J307" i="8"/>
  <c r="J308" i="8"/>
  <c r="J309" i="8"/>
  <c r="J310" i="8"/>
  <c r="J311" i="8"/>
  <c r="J312" i="8"/>
  <c r="J313" i="8"/>
  <c r="J314" i="8"/>
  <c r="J315" i="8"/>
  <c r="J316" i="8"/>
  <c r="J317" i="8"/>
  <c r="J318" i="8"/>
  <c r="J319" i="8"/>
  <c r="J320" i="8"/>
  <c r="J321" i="8"/>
  <c r="J322" i="8"/>
  <c r="J323" i="8"/>
  <c r="J324" i="8"/>
  <c r="J325" i="8"/>
  <c r="J326" i="8"/>
  <c r="J327" i="8"/>
  <c r="J328" i="8"/>
  <c r="J329" i="8"/>
  <c r="J330" i="8"/>
  <c r="J331" i="8"/>
  <c r="J332" i="8"/>
  <c r="J333" i="8"/>
  <c r="J334" i="8"/>
  <c r="J335" i="8"/>
  <c r="J336" i="8"/>
  <c r="J337" i="8"/>
  <c r="J338" i="8"/>
  <c r="J339" i="8"/>
  <c r="J340" i="8"/>
  <c r="J341" i="8"/>
  <c r="J342" i="8"/>
  <c r="J343" i="8"/>
  <c r="J344" i="8"/>
  <c r="J345" i="8"/>
  <c r="J346" i="8"/>
  <c r="J347" i="8"/>
  <c r="J348" i="8"/>
  <c r="J349" i="8"/>
  <c r="J350" i="8"/>
  <c r="J351" i="8"/>
  <c r="J352" i="8"/>
  <c r="J353" i="8"/>
  <c r="J354" i="8"/>
  <c r="J355" i="8"/>
  <c r="J356" i="8"/>
  <c r="J357" i="8"/>
  <c r="J358" i="8"/>
  <c r="J359" i="8"/>
  <c r="J360" i="8"/>
  <c r="J361" i="8"/>
  <c r="J362" i="8"/>
  <c r="J363" i="8"/>
  <c r="J364" i="8"/>
  <c r="J365" i="8"/>
  <c r="J366" i="8"/>
  <c r="J367" i="8"/>
  <c r="J368" i="8"/>
  <c r="J369" i="8"/>
  <c r="J370" i="8"/>
  <c r="J371" i="8"/>
  <c r="J372" i="8"/>
  <c r="J373" i="8"/>
  <c r="J374" i="8"/>
  <c r="J375" i="8"/>
  <c r="J376" i="8"/>
  <c r="J377" i="8"/>
  <c r="J378" i="8"/>
  <c r="J379" i="8"/>
  <c r="J380" i="8"/>
  <c r="J381" i="8"/>
  <c r="J382" i="8"/>
  <c r="J383" i="8"/>
  <c r="J384" i="8"/>
  <c r="J385" i="8"/>
  <c r="J386" i="8"/>
  <c r="J387" i="8"/>
  <c r="J388" i="8"/>
  <c r="J389" i="8"/>
  <c r="J390" i="8"/>
  <c r="J391" i="8"/>
  <c r="J392" i="8"/>
  <c r="J393" i="8"/>
  <c r="J394" i="8"/>
  <c r="J395" i="8"/>
  <c r="J396" i="8"/>
  <c r="J397" i="8"/>
  <c r="J398" i="8"/>
  <c r="J399" i="8"/>
  <c r="J400" i="8"/>
  <c r="J401" i="8"/>
  <c r="J402" i="8"/>
  <c r="J403" i="8"/>
  <c r="J404" i="8"/>
  <c r="J405" i="8"/>
  <c r="J406" i="8"/>
  <c r="J407" i="8"/>
  <c r="J408" i="8"/>
  <c r="J409" i="8"/>
  <c r="J410" i="8"/>
  <c r="J411" i="8"/>
  <c r="J412" i="8"/>
  <c r="J413" i="8"/>
  <c r="J414" i="8"/>
  <c r="J415" i="8"/>
  <c r="J416" i="8"/>
  <c r="J417" i="8"/>
  <c r="J418" i="8"/>
  <c r="J419" i="8"/>
  <c r="J420" i="8"/>
  <c r="J421" i="8"/>
  <c r="J422" i="8"/>
  <c r="J423" i="8"/>
  <c r="J424" i="8"/>
  <c r="J425" i="8"/>
  <c r="J426" i="8"/>
  <c r="J427" i="8"/>
  <c r="J428" i="8"/>
  <c r="J429" i="8"/>
  <c r="J430" i="8"/>
  <c r="J431" i="8"/>
  <c r="J432" i="8"/>
  <c r="J433" i="8"/>
  <c r="J434" i="8"/>
  <c r="J435" i="8"/>
  <c r="J436" i="8"/>
  <c r="J437" i="8"/>
  <c r="J438" i="8"/>
  <c r="J439" i="8"/>
  <c r="J440" i="8"/>
  <c r="J441" i="8"/>
  <c r="J442" i="8"/>
  <c r="J443" i="8"/>
  <c r="J444" i="8"/>
  <c r="J445" i="8"/>
  <c r="J446" i="8"/>
  <c r="J447" i="8"/>
  <c r="J448" i="8"/>
  <c r="J449" i="8"/>
  <c r="J450" i="8"/>
  <c r="J451" i="8"/>
  <c r="J452" i="8"/>
  <c r="J453" i="8"/>
  <c r="J454" i="8"/>
  <c r="J455" i="8"/>
  <c r="J456" i="8"/>
  <c r="J457" i="8"/>
  <c r="J458" i="8"/>
  <c r="J459" i="8"/>
  <c r="J460" i="8"/>
  <c r="J461" i="8"/>
  <c r="J462" i="8"/>
  <c r="J463" i="8"/>
  <c r="J464" i="8"/>
  <c r="J465" i="8"/>
  <c r="J466" i="8"/>
  <c r="J467" i="8"/>
  <c r="J468" i="8"/>
  <c r="J469" i="8"/>
  <c r="J470" i="8"/>
  <c r="J471" i="8"/>
  <c r="J472" i="8"/>
  <c r="J2" i="8"/>
  <c r="B35" i="15" l="1"/>
  <c r="B36" i="15"/>
  <c r="G37" i="15"/>
  <c r="F37" i="15"/>
  <c r="E37" i="15"/>
  <c r="D37" i="15"/>
  <c r="C37" i="15"/>
  <c r="B37" i="15"/>
  <c r="G36" i="15"/>
  <c r="F36" i="15"/>
  <c r="E36" i="15"/>
  <c r="D36" i="15"/>
  <c r="C36" i="15"/>
  <c r="G35" i="15"/>
  <c r="F35" i="15"/>
  <c r="E35" i="15"/>
  <c r="D35" i="15"/>
  <c r="C35" i="15"/>
  <c r="H33" i="15"/>
  <c r="I32" i="15"/>
  <c r="H32" i="15"/>
  <c r="I31" i="15"/>
  <c r="H31" i="15"/>
  <c r="I28" i="15"/>
  <c r="H28" i="15"/>
  <c r="I27" i="15"/>
  <c r="H27" i="15"/>
  <c r="I26" i="15"/>
  <c r="H26" i="15"/>
  <c r="I23" i="15"/>
  <c r="H23" i="15"/>
  <c r="I22" i="15"/>
  <c r="H22" i="15"/>
  <c r="I21" i="15"/>
  <c r="H21" i="15"/>
  <c r="I18" i="15"/>
  <c r="H18" i="15"/>
  <c r="I17" i="15"/>
  <c r="H17" i="15"/>
  <c r="I16" i="15"/>
  <c r="H16" i="15"/>
  <c r="I13" i="15"/>
  <c r="H13" i="15"/>
  <c r="I12" i="15"/>
  <c r="H12" i="15"/>
  <c r="I11" i="15"/>
  <c r="H11" i="15"/>
  <c r="I8" i="15"/>
  <c r="H8" i="15"/>
  <c r="H38" i="15" l="1"/>
  <c r="I38" i="15"/>
  <c r="H36" i="15"/>
  <c r="I36" i="15"/>
  <c r="H37" i="15"/>
  <c r="I37" i="15"/>
  <c r="AB1" i="9" l="1"/>
  <c r="T1" i="9"/>
  <c r="L1" i="9"/>
  <c r="D1" i="9"/>
  <c r="D474" i="13" l="1"/>
  <c r="E474" i="13"/>
  <c r="F474" i="13"/>
  <c r="G474" i="13"/>
  <c r="H474" i="13"/>
  <c r="I474" i="13"/>
  <c r="C474" i="13"/>
  <c r="A3" i="13" l="1"/>
  <c r="A4" i="13" s="1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s="1"/>
  <c r="A134" i="13" s="1"/>
  <c r="A135" i="13" s="1"/>
  <c r="A136" i="13" s="1"/>
  <c r="A137" i="13" s="1"/>
  <c r="A138" i="13" s="1"/>
  <c r="A139" i="13" s="1"/>
  <c r="A140" i="13" s="1"/>
  <c r="A141" i="13" s="1"/>
  <c r="A142" i="13" s="1"/>
  <c r="A143" i="13" s="1"/>
  <c r="A144" i="13" s="1"/>
  <c r="A145" i="13" s="1"/>
  <c r="A146" i="13" s="1"/>
  <c r="A147" i="13" s="1"/>
  <c r="A148" i="13" s="1"/>
  <c r="A149" i="13" s="1"/>
  <c r="A150" i="13" s="1"/>
  <c r="A151" i="13" s="1"/>
  <c r="A152" i="13" s="1"/>
  <c r="A153" i="13" s="1"/>
  <c r="A154" i="13" s="1"/>
  <c r="A155" i="13" s="1"/>
  <c r="A156" i="13" s="1"/>
  <c r="A157" i="13" s="1"/>
  <c r="A158" i="13" s="1"/>
  <c r="A159" i="13" s="1"/>
  <c r="A160" i="13" s="1"/>
  <c r="A161" i="13" s="1"/>
  <c r="A162" i="13" s="1"/>
  <c r="A163" i="13" s="1"/>
  <c r="A164" i="13" s="1"/>
  <c r="A165" i="13" s="1"/>
  <c r="A166" i="13" s="1"/>
  <c r="A167" i="13" s="1"/>
  <c r="A168" i="13" s="1"/>
  <c r="A169" i="13" s="1"/>
  <c r="A170" i="13" s="1"/>
  <c r="A171" i="13" s="1"/>
  <c r="A172" i="13" s="1"/>
  <c r="A173" i="13" s="1"/>
  <c r="A174" i="13" s="1"/>
  <c r="A175" i="13" s="1"/>
  <c r="A176" i="13" s="1"/>
  <c r="A177" i="13" s="1"/>
  <c r="A178" i="13" s="1"/>
  <c r="A179" i="13" s="1"/>
  <c r="A180" i="13" s="1"/>
  <c r="A181" i="13" s="1"/>
  <c r="A182" i="13" s="1"/>
  <c r="A183" i="13" s="1"/>
  <c r="A184" i="13" s="1"/>
  <c r="A185" i="13" s="1"/>
  <c r="A186" i="13" s="1"/>
  <c r="A187" i="13" s="1"/>
  <c r="A188" i="13" s="1"/>
  <c r="A189" i="13" s="1"/>
  <c r="A190" i="13" s="1"/>
  <c r="A191" i="13" s="1"/>
  <c r="A192" i="13" s="1"/>
  <c r="A193" i="13" s="1"/>
  <c r="A194" i="13" s="1"/>
  <c r="A195" i="13" s="1"/>
  <c r="A196" i="13" s="1"/>
  <c r="A197" i="13" s="1"/>
  <c r="A198" i="13" s="1"/>
  <c r="A199" i="13" s="1"/>
  <c r="A200" i="13" s="1"/>
  <c r="A201" i="13" s="1"/>
  <c r="A202" i="13" s="1"/>
  <c r="A203" i="13" s="1"/>
  <c r="A204" i="13" s="1"/>
  <c r="A205" i="13" s="1"/>
  <c r="A206" i="13" s="1"/>
  <c r="A207" i="13" s="1"/>
  <c r="A208" i="13" s="1"/>
  <c r="A209" i="13" s="1"/>
  <c r="A210" i="13" s="1"/>
  <c r="A211" i="13" s="1"/>
  <c r="A212" i="13" s="1"/>
  <c r="A213" i="13" s="1"/>
  <c r="A214" i="13" s="1"/>
  <c r="A215" i="13" s="1"/>
  <c r="A216" i="13" s="1"/>
  <c r="A217" i="13" s="1"/>
  <c r="A218" i="13" s="1"/>
  <c r="A219" i="13" s="1"/>
  <c r="A220" i="13" s="1"/>
  <c r="A221" i="13" s="1"/>
  <c r="A222" i="13" s="1"/>
  <c r="A223" i="13" s="1"/>
  <c r="A224" i="13" s="1"/>
  <c r="A225" i="13" s="1"/>
  <c r="A226" i="13" s="1"/>
  <c r="A227" i="13" s="1"/>
  <c r="A228" i="13" s="1"/>
  <c r="A229" i="13" s="1"/>
  <c r="A230" i="13" s="1"/>
  <c r="A231" i="13" s="1"/>
  <c r="A232" i="13" s="1"/>
  <c r="A233" i="13" s="1"/>
  <c r="A234" i="13" s="1"/>
  <c r="A235" i="13" s="1"/>
  <c r="A236" i="13" s="1"/>
  <c r="A237" i="13" s="1"/>
  <c r="A238" i="13" s="1"/>
  <c r="A239" i="13" s="1"/>
  <c r="A240" i="13" s="1"/>
  <c r="A241" i="13" s="1"/>
  <c r="A242" i="13" s="1"/>
  <c r="A243" i="13" s="1"/>
  <c r="A244" i="13" s="1"/>
  <c r="A245" i="13" s="1"/>
  <c r="A246" i="13" s="1"/>
  <c r="A247" i="13" s="1"/>
  <c r="A248" i="13" s="1"/>
  <c r="A249" i="13" s="1"/>
  <c r="A250" i="13" s="1"/>
  <c r="A251" i="13" s="1"/>
  <c r="A252" i="13" s="1"/>
  <c r="A253" i="13" s="1"/>
  <c r="A254" i="13" s="1"/>
  <c r="A255" i="13" s="1"/>
  <c r="A256" i="13" s="1"/>
  <c r="A257" i="13" s="1"/>
  <c r="A258" i="13" s="1"/>
  <c r="A259" i="13" s="1"/>
  <c r="A260" i="13" s="1"/>
  <c r="A261" i="13" s="1"/>
  <c r="A262" i="13" s="1"/>
  <c r="A263" i="13" s="1"/>
  <c r="A264" i="13" s="1"/>
  <c r="A265" i="13" s="1"/>
  <c r="A266" i="13" s="1"/>
  <c r="A267" i="13" s="1"/>
  <c r="A268" i="13" s="1"/>
  <c r="A269" i="13" s="1"/>
  <c r="A270" i="13" s="1"/>
  <c r="A271" i="13" s="1"/>
  <c r="A272" i="13" s="1"/>
  <c r="A273" i="13" s="1"/>
  <c r="A274" i="13" s="1"/>
  <c r="A275" i="13" s="1"/>
  <c r="A276" i="13" s="1"/>
  <c r="A277" i="13" s="1"/>
  <c r="A278" i="13" s="1"/>
  <c r="A279" i="13" s="1"/>
  <c r="A280" i="13" s="1"/>
  <c r="A281" i="13" s="1"/>
  <c r="A282" i="13" s="1"/>
  <c r="A283" i="13" s="1"/>
  <c r="A284" i="13" s="1"/>
  <c r="A285" i="13" s="1"/>
  <c r="A286" i="13" s="1"/>
  <c r="A287" i="13" s="1"/>
  <c r="A288" i="13" s="1"/>
  <c r="A289" i="13" s="1"/>
  <c r="A290" i="13" s="1"/>
  <c r="A291" i="13" s="1"/>
  <c r="A292" i="13" s="1"/>
  <c r="A293" i="13" s="1"/>
  <c r="A294" i="13" s="1"/>
  <c r="A295" i="13" s="1"/>
  <c r="A296" i="13" s="1"/>
  <c r="A297" i="13" s="1"/>
  <c r="A298" i="13" s="1"/>
  <c r="A299" i="13" s="1"/>
  <c r="A300" i="13" s="1"/>
  <c r="A301" i="13" s="1"/>
  <c r="A302" i="13" s="1"/>
  <c r="A303" i="13" s="1"/>
  <c r="A304" i="13" s="1"/>
  <c r="A305" i="13" s="1"/>
  <c r="A306" i="13" s="1"/>
  <c r="A307" i="13" s="1"/>
  <c r="A308" i="13" s="1"/>
  <c r="A309" i="13" s="1"/>
  <c r="A310" i="13" s="1"/>
  <c r="A311" i="13" s="1"/>
  <c r="A312" i="13" s="1"/>
  <c r="A313" i="13" s="1"/>
  <c r="A314" i="13" s="1"/>
  <c r="A315" i="13" s="1"/>
  <c r="A316" i="13" s="1"/>
  <c r="A317" i="13" s="1"/>
  <c r="A318" i="13" s="1"/>
  <c r="A319" i="13" s="1"/>
  <c r="A320" i="13" s="1"/>
  <c r="A321" i="13" s="1"/>
  <c r="A322" i="13" s="1"/>
  <c r="A323" i="13" s="1"/>
  <c r="A324" i="13" s="1"/>
  <c r="A325" i="13" s="1"/>
  <c r="A326" i="13" s="1"/>
  <c r="A327" i="13" s="1"/>
  <c r="A328" i="13" s="1"/>
  <c r="A329" i="13" s="1"/>
  <c r="A330" i="13" s="1"/>
  <c r="A331" i="13" s="1"/>
  <c r="A332" i="13" s="1"/>
  <c r="A333" i="13" s="1"/>
  <c r="A334" i="13" s="1"/>
  <c r="A335" i="13" s="1"/>
  <c r="A336" i="13" s="1"/>
  <c r="A337" i="13" s="1"/>
  <c r="A338" i="13" s="1"/>
  <c r="A339" i="13" s="1"/>
  <c r="A340" i="13" s="1"/>
  <c r="A341" i="13" s="1"/>
  <c r="A342" i="13" s="1"/>
  <c r="A343" i="13" s="1"/>
  <c r="A344" i="13" s="1"/>
  <c r="A345" i="13" s="1"/>
  <c r="A346" i="13" s="1"/>
  <c r="A347" i="13" s="1"/>
  <c r="A348" i="13" s="1"/>
  <c r="A349" i="13" s="1"/>
  <c r="A350" i="13" s="1"/>
  <c r="A351" i="13" s="1"/>
  <c r="A352" i="13" s="1"/>
  <c r="A353" i="13" s="1"/>
  <c r="A354" i="13" s="1"/>
  <c r="A355" i="13" s="1"/>
  <c r="A356" i="13" s="1"/>
  <c r="A357" i="13" s="1"/>
  <c r="A358" i="13" s="1"/>
  <c r="A359" i="13" s="1"/>
  <c r="A360" i="13" s="1"/>
  <c r="A361" i="13" s="1"/>
  <c r="A362" i="13" s="1"/>
  <c r="A363" i="13" s="1"/>
  <c r="A364" i="13" s="1"/>
  <c r="A365" i="13" s="1"/>
  <c r="A366" i="13" s="1"/>
  <c r="A367" i="13" s="1"/>
  <c r="A368" i="13" s="1"/>
  <c r="A369" i="13" s="1"/>
  <c r="A370" i="13" s="1"/>
  <c r="A371" i="13" s="1"/>
  <c r="A372" i="13" s="1"/>
  <c r="A373" i="13" s="1"/>
  <c r="A374" i="13" s="1"/>
  <c r="A375" i="13" s="1"/>
  <c r="A376" i="13" s="1"/>
  <c r="A377" i="13" s="1"/>
  <c r="A378" i="13" s="1"/>
  <c r="A379" i="13" s="1"/>
  <c r="A380" i="13" s="1"/>
  <c r="A381" i="13" s="1"/>
  <c r="A382" i="13" s="1"/>
  <c r="A383" i="13" s="1"/>
  <c r="A384" i="13" s="1"/>
  <c r="A385" i="13" s="1"/>
  <c r="A386" i="13" s="1"/>
  <c r="A387" i="13" s="1"/>
  <c r="A388" i="13" s="1"/>
  <c r="A389" i="13" s="1"/>
  <c r="A390" i="13" s="1"/>
  <c r="A391" i="13" s="1"/>
  <c r="A392" i="13" s="1"/>
  <c r="A393" i="13" s="1"/>
  <c r="A394" i="13" s="1"/>
  <c r="A395" i="13" s="1"/>
  <c r="A396" i="13" s="1"/>
  <c r="A397" i="13" s="1"/>
  <c r="A398" i="13" s="1"/>
  <c r="A399" i="13" s="1"/>
  <c r="A400" i="13" s="1"/>
  <c r="A401" i="13" s="1"/>
  <c r="A402" i="13" s="1"/>
  <c r="A403" i="13" s="1"/>
  <c r="A404" i="13" s="1"/>
  <c r="A405" i="13" s="1"/>
  <c r="A406" i="13" s="1"/>
  <c r="A407" i="13" s="1"/>
  <c r="A408" i="13" s="1"/>
  <c r="A409" i="13" s="1"/>
  <c r="A410" i="13" s="1"/>
  <c r="A411" i="13" s="1"/>
  <c r="A412" i="13" s="1"/>
  <c r="A413" i="13" s="1"/>
  <c r="A414" i="13" s="1"/>
  <c r="A415" i="13" s="1"/>
  <c r="A416" i="13" s="1"/>
  <c r="A417" i="13" s="1"/>
  <c r="A418" i="13" s="1"/>
  <c r="A419" i="13" s="1"/>
  <c r="A420" i="13" s="1"/>
  <c r="A421" i="13" s="1"/>
  <c r="A422" i="13" s="1"/>
  <c r="A423" i="13" s="1"/>
  <c r="A424" i="13" s="1"/>
  <c r="A425" i="13" s="1"/>
  <c r="A426" i="13" s="1"/>
  <c r="A427" i="13" s="1"/>
  <c r="A428" i="13" s="1"/>
  <c r="A429" i="13" s="1"/>
  <c r="A430" i="13" s="1"/>
  <c r="A431" i="13" s="1"/>
  <c r="A432" i="13" s="1"/>
  <c r="A433" i="13" s="1"/>
  <c r="A434" i="13" s="1"/>
  <c r="A435" i="13" s="1"/>
  <c r="A436" i="13" s="1"/>
  <c r="A437" i="13" s="1"/>
  <c r="A438" i="13" s="1"/>
  <c r="A439" i="13" s="1"/>
  <c r="A440" i="13" s="1"/>
  <c r="A441" i="13" s="1"/>
  <c r="A442" i="13" s="1"/>
  <c r="A443" i="13" s="1"/>
  <c r="A444" i="13" s="1"/>
  <c r="A445" i="13" s="1"/>
  <c r="A446" i="13" s="1"/>
  <c r="A447" i="13" s="1"/>
  <c r="A448" i="13" s="1"/>
  <c r="A449" i="13" s="1"/>
  <c r="A450" i="13" s="1"/>
  <c r="A451" i="13" s="1"/>
  <c r="A452" i="13" s="1"/>
  <c r="A453" i="13" s="1"/>
  <c r="A454" i="13" s="1"/>
  <c r="A455" i="13" s="1"/>
  <c r="A456" i="13" s="1"/>
  <c r="A457" i="13" s="1"/>
  <c r="A458" i="13" s="1"/>
  <c r="A459" i="13" s="1"/>
  <c r="A460" i="13" s="1"/>
  <c r="A461" i="13" s="1"/>
  <c r="A462" i="13" s="1"/>
  <c r="A463" i="13" s="1"/>
  <c r="A464" i="13" s="1"/>
  <c r="A465" i="13" s="1"/>
  <c r="A466" i="13" s="1"/>
  <c r="A467" i="13" s="1"/>
  <c r="A468" i="13" s="1"/>
  <c r="A469" i="13" s="1"/>
  <c r="A470" i="13" s="1"/>
  <c r="A471" i="13" s="1"/>
  <c r="A472" i="13" s="1"/>
  <c r="AV51" i="9" l="1"/>
  <c r="AV47" i="9"/>
  <c r="AV43" i="9"/>
  <c r="AP56" i="9"/>
  <c r="AV56" i="9" s="1"/>
  <c r="AP52" i="9"/>
  <c r="AV52" i="9" s="1"/>
  <c r="AP48" i="9"/>
  <c r="AV48" i="9" s="1"/>
  <c r="AP47" i="9"/>
  <c r="AU57" i="9"/>
  <c r="AU53" i="9"/>
  <c r="AU49" i="9"/>
  <c r="AU45" i="9"/>
  <c r="AT48" i="9"/>
  <c r="AT47" i="9"/>
  <c r="AP55" i="9"/>
  <c r="AV55" i="9" s="1"/>
  <c r="AP51" i="9"/>
  <c r="AP44" i="9"/>
  <c r="AV44" i="9" s="1"/>
  <c r="AP43" i="9"/>
  <c r="AT17" i="9"/>
  <c r="AS22" i="9"/>
  <c r="AU22" i="9"/>
  <c r="AT22" i="9"/>
  <c r="AV22" i="9" s="1"/>
  <c r="AR22" i="9"/>
  <c r="AR23" i="9" s="1"/>
  <c r="AQ22" i="9"/>
  <c r="AQ23" i="9" s="1"/>
  <c r="AO22" i="9"/>
  <c r="AN22" i="9"/>
  <c r="AL22" i="9"/>
  <c r="AK22" i="9"/>
  <c r="AM22" i="9" s="1"/>
  <c r="AK23" i="9" s="1"/>
  <c r="AU19" i="9"/>
  <c r="AT19" i="9"/>
  <c r="AR19" i="9"/>
  <c r="AQ19" i="9"/>
  <c r="AO19" i="9"/>
  <c r="AN19" i="9"/>
  <c r="AL19" i="9"/>
  <c r="AK19" i="9"/>
  <c r="AV16" i="9"/>
  <c r="AU17" i="9" s="1"/>
  <c r="AS16" i="9"/>
  <c r="AU16" i="9"/>
  <c r="AT16" i="9"/>
  <c r="AR16" i="9"/>
  <c r="AR17" i="9" s="1"/>
  <c r="AQ16" i="9"/>
  <c r="AQ17" i="9" s="1"/>
  <c r="AO16" i="9"/>
  <c r="AN16" i="9"/>
  <c r="AP16" i="9" s="1"/>
  <c r="AL16" i="9"/>
  <c r="AK16" i="9"/>
  <c r="AM16" i="9" s="1"/>
  <c r="AK17" i="9" s="1"/>
  <c r="AU13" i="9"/>
  <c r="AT13" i="9"/>
  <c r="AV13" i="9" s="1"/>
  <c r="AR13" i="9"/>
  <c r="AQ13" i="9"/>
  <c r="AO13" i="9"/>
  <c r="AP13" i="9" s="1"/>
  <c r="AM13" i="9"/>
  <c r="AU23" i="9" l="1"/>
  <c r="AT23" i="9"/>
  <c r="AU14" i="9"/>
  <c r="AT14" i="9"/>
  <c r="AR20" i="9"/>
  <c r="AL14" i="9"/>
  <c r="AN14" i="9"/>
  <c r="AO17" i="9"/>
  <c r="AL23" i="9"/>
  <c r="AL17" i="9"/>
  <c r="AP22" i="9"/>
  <c r="AO23" i="9" s="1"/>
  <c r="AP19" i="9"/>
  <c r="AO20" i="9" s="1"/>
  <c r="AM19" i="9"/>
  <c r="AL20" i="9" s="1"/>
  <c r="AK14" i="9"/>
  <c r="AS19" i="9"/>
  <c r="AQ20" i="9" s="1"/>
  <c r="AN17" i="9"/>
  <c r="AV19" i="9"/>
  <c r="AT20" i="9" s="1"/>
  <c r="AO14" i="9"/>
  <c r="AS13" i="9"/>
  <c r="AQ14" i="9" s="1"/>
  <c r="Q37" i="11"/>
  <c r="P37" i="11"/>
  <c r="O37" i="11"/>
  <c r="N37" i="11"/>
  <c r="M37" i="11"/>
  <c r="L37" i="11"/>
  <c r="K37" i="11"/>
  <c r="R36" i="11"/>
  <c r="P36" i="11"/>
  <c r="O36" i="11"/>
  <c r="N36" i="11"/>
  <c r="M36" i="11"/>
  <c r="L36" i="11"/>
  <c r="K36" i="11"/>
  <c r="R35" i="11"/>
  <c r="Q35" i="11"/>
  <c r="O35" i="11"/>
  <c r="N35" i="11"/>
  <c r="M35" i="11"/>
  <c r="L35" i="11"/>
  <c r="K35" i="11"/>
  <c r="R34" i="11"/>
  <c r="Q34" i="11"/>
  <c r="P34" i="11"/>
  <c r="N34" i="11"/>
  <c r="M34" i="11"/>
  <c r="L34" i="11"/>
  <c r="K34" i="11"/>
  <c r="R33" i="11"/>
  <c r="Q33" i="11"/>
  <c r="P33" i="11"/>
  <c r="O33" i="11"/>
  <c r="M33" i="11"/>
  <c r="L33" i="11"/>
  <c r="K33" i="11"/>
  <c r="R32" i="11"/>
  <c r="Q32" i="11"/>
  <c r="P32" i="11"/>
  <c r="O32" i="11"/>
  <c r="N32" i="11"/>
  <c r="L32" i="11"/>
  <c r="K32" i="11"/>
  <c r="R31" i="11"/>
  <c r="Q31" i="11"/>
  <c r="P31" i="11"/>
  <c r="O31" i="11"/>
  <c r="N31" i="11"/>
  <c r="M31" i="11"/>
  <c r="K31" i="11"/>
  <c r="Q28" i="11"/>
  <c r="P28" i="11"/>
  <c r="O28" i="11"/>
  <c r="N28" i="11"/>
  <c r="M28" i="11"/>
  <c r="L28" i="11"/>
  <c r="K28" i="11"/>
  <c r="R27" i="11"/>
  <c r="P27" i="11"/>
  <c r="O27" i="11"/>
  <c r="N27" i="11"/>
  <c r="M27" i="11"/>
  <c r="L27" i="11"/>
  <c r="K27" i="11"/>
  <c r="R26" i="11"/>
  <c r="Q26" i="11"/>
  <c r="O26" i="11"/>
  <c r="N26" i="11"/>
  <c r="M26" i="11"/>
  <c r="L26" i="11"/>
  <c r="K26" i="11"/>
  <c r="R25" i="11"/>
  <c r="Q25" i="11"/>
  <c r="P25" i="11"/>
  <c r="N25" i="11"/>
  <c r="M25" i="11"/>
  <c r="L25" i="11"/>
  <c r="K25" i="11"/>
  <c r="R24" i="11"/>
  <c r="Q24" i="11"/>
  <c r="P24" i="11"/>
  <c r="O24" i="11"/>
  <c r="M24" i="11"/>
  <c r="L24" i="11"/>
  <c r="K24" i="11"/>
  <c r="R23" i="11"/>
  <c r="Q23" i="11"/>
  <c r="P23" i="11"/>
  <c r="O23" i="11"/>
  <c r="N23" i="11"/>
  <c r="L23" i="11"/>
  <c r="K23" i="11"/>
  <c r="R22" i="11"/>
  <c r="Q22" i="11"/>
  <c r="P22" i="11"/>
  <c r="O22" i="11"/>
  <c r="N22" i="11"/>
  <c r="M22" i="11"/>
  <c r="K22" i="11"/>
  <c r="Q19" i="11"/>
  <c r="P19" i="11"/>
  <c r="O19" i="11"/>
  <c r="N19" i="11"/>
  <c r="M19" i="11"/>
  <c r="L19" i="11"/>
  <c r="K19" i="11"/>
  <c r="R18" i="11"/>
  <c r="P18" i="11"/>
  <c r="O18" i="11"/>
  <c r="N18" i="11"/>
  <c r="M18" i="11"/>
  <c r="L18" i="11"/>
  <c r="K18" i="11"/>
  <c r="R17" i="11"/>
  <c r="Q17" i="11"/>
  <c r="O17" i="11"/>
  <c r="N17" i="11"/>
  <c r="M17" i="11"/>
  <c r="L17" i="11"/>
  <c r="K17" i="11"/>
  <c r="R16" i="11"/>
  <c r="Q16" i="11"/>
  <c r="P16" i="11"/>
  <c r="N16" i="11"/>
  <c r="M16" i="11"/>
  <c r="L16" i="11"/>
  <c r="K16" i="11"/>
  <c r="R15" i="11"/>
  <c r="Q15" i="11"/>
  <c r="P15" i="11"/>
  <c r="O15" i="11"/>
  <c r="M15" i="11"/>
  <c r="L15" i="11"/>
  <c r="K15" i="11"/>
  <c r="R14" i="11"/>
  <c r="Q14" i="11"/>
  <c r="P14" i="11"/>
  <c r="O14" i="11"/>
  <c r="N14" i="11"/>
  <c r="L14" i="11"/>
  <c r="K14" i="11"/>
  <c r="R13" i="11"/>
  <c r="Q13" i="11"/>
  <c r="P13" i="11"/>
  <c r="O13" i="11"/>
  <c r="N13" i="11"/>
  <c r="M13" i="11"/>
  <c r="K13" i="11"/>
  <c r="K4" i="11"/>
  <c r="L10" i="11"/>
  <c r="M10" i="11"/>
  <c r="N10" i="11"/>
  <c r="O10" i="11"/>
  <c r="P10" i="11"/>
  <c r="Q10" i="11"/>
  <c r="K10" i="11"/>
  <c r="L9" i="11"/>
  <c r="M9" i="11"/>
  <c r="N9" i="11"/>
  <c r="O9" i="11"/>
  <c r="P9" i="11"/>
  <c r="R9" i="11"/>
  <c r="K9" i="11"/>
  <c r="L8" i="11"/>
  <c r="M8" i="11"/>
  <c r="N8" i="11"/>
  <c r="O8" i="11"/>
  <c r="Q8" i="11"/>
  <c r="R8" i="11"/>
  <c r="K8" i="11"/>
  <c r="R7" i="11"/>
  <c r="L7" i="11"/>
  <c r="M7" i="11"/>
  <c r="N7" i="11"/>
  <c r="P7" i="11"/>
  <c r="Q7" i="11"/>
  <c r="K7" i="11"/>
  <c r="K6" i="11"/>
  <c r="L6" i="11"/>
  <c r="M6" i="11"/>
  <c r="O6" i="11"/>
  <c r="P6" i="11"/>
  <c r="Q6" i="11"/>
  <c r="R6" i="11"/>
  <c r="L5" i="11"/>
  <c r="N5" i="11"/>
  <c r="O5" i="11"/>
  <c r="P5" i="11"/>
  <c r="Q5" i="11"/>
  <c r="R5" i="11"/>
  <c r="K5" i="11"/>
  <c r="R4" i="11"/>
  <c r="M4" i="11"/>
  <c r="Q4" i="11"/>
  <c r="N4" i="11"/>
  <c r="O4" i="11"/>
  <c r="P4" i="11"/>
  <c r="AN23" i="9" l="1"/>
  <c r="AK20" i="9"/>
  <c r="AN20" i="9"/>
  <c r="AU20" i="9"/>
  <c r="AR14" i="9"/>
  <c r="AH132" i="9"/>
  <c r="AH131" i="9"/>
  <c r="AH130" i="9"/>
  <c r="AH129" i="9"/>
  <c r="AH128" i="9"/>
  <c r="AH127" i="9"/>
  <c r="AH126" i="9"/>
  <c r="AH125" i="9"/>
  <c r="AH124" i="9"/>
  <c r="AH123" i="9"/>
  <c r="AH122" i="9"/>
  <c r="AH121" i="9"/>
  <c r="AH120" i="9"/>
  <c r="AH119" i="9"/>
  <c r="AH118" i="9"/>
  <c r="AH117" i="9"/>
  <c r="AH116" i="9"/>
  <c r="AH115" i="9"/>
  <c r="AH114" i="9"/>
  <c r="AH113" i="9"/>
  <c r="AH112" i="9"/>
  <c r="AH111" i="9"/>
  <c r="AH110" i="9"/>
  <c r="AH109" i="9"/>
  <c r="AH108" i="9"/>
  <c r="AH107" i="9"/>
  <c r="AH106" i="9"/>
  <c r="AH105" i="9"/>
  <c r="AH104" i="9"/>
  <c r="AH103" i="9"/>
  <c r="AH102" i="9"/>
  <c r="AH101" i="9"/>
  <c r="AH100" i="9"/>
  <c r="AH99" i="9"/>
  <c r="AH98" i="9"/>
  <c r="AH97" i="9"/>
  <c r="AH96" i="9"/>
  <c r="AH95" i="9"/>
  <c r="AH94" i="9"/>
  <c r="AH93" i="9"/>
  <c r="AH92" i="9"/>
  <c r="AH91" i="9"/>
  <c r="AH90" i="9"/>
  <c r="AH89" i="9"/>
  <c r="AH88" i="9"/>
  <c r="AH87" i="9"/>
  <c r="AH86" i="9"/>
  <c r="AH85" i="9"/>
  <c r="AH84" i="9"/>
  <c r="AH83" i="9"/>
  <c r="AH82" i="9"/>
  <c r="AH81" i="9"/>
  <c r="AH80" i="9"/>
  <c r="AH79" i="9"/>
  <c r="AH78" i="9"/>
  <c r="AH77" i="9"/>
  <c r="AH76" i="9"/>
  <c r="AH75" i="9"/>
  <c r="AH74" i="9"/>
  <c r="AH73" i="9"/>
  <c r="AH72" i="9"/>
  <c r="AH71" i="9"/>
  <c r="AH70" i="9"/>
  <c r="AH69" i="9"/>
  <c r="AH68" i="9"/>
  <c r="AH67" i="9"/>
  <c r="AH66" i="9"/>
  <c r="AH65" i="9"/>
  <c r="AH64" i="9"/>
  <c r="AH63" i="9"/>
  <c r="AH62" i="9"/>
  <c r="AH61" i="9"/>
  <c r="AH60" i="9"/>
  <c r="AH59" i="9"/>
  <c r="AH58" i="9"/>
  <c r="AH57" i="9"/>
  <c r="AH56" i="9"/>
  <c r="AH55" i="9"/>
  <c r="AH54" i="9"/>
  <c r="AH53" i="9"/>
  <c r="AH52" i="9"/>
  <c r="AH51" i="9"/>
  <c r="AH50" i="9"/>
  <c r="AH49" i="9"/>
  <c r="AH48" i="9"/>
  <c r="AH47" i="9"/>
  <c r="AH46" i="9"/>
  <c r="AH45" i="9"/>
  <c r="AH44" i="9"/>
  <c r="AH43" i="9"/>
  <c r="AH42" i="9"/>
  <c r="AH41" i="9"/>
  <c r="AH40" i="9"/>
  <c r="AH39" i="9"/>
  <c r="AH38" i="9"/>
  <c r="AH37" i="9"/>
  <c r="AH36" i="9"/>
  <c r="AH35" i="9"/>
  <c r="AH34" i="9"/>
  <c r="AH33" i="9"/>
  <c r="AH32" i="9"/>
  <c r="AH31" i="9"/>
  <c r="AH30" i="9"/>
  <c r="AH29" i="9"/>
  <c r="AH28" i="9"/>
  <c r="AH27" i="9"/>
  <c r="AH26" i="9"/>
  <c r="AH25" i="9"/>
  <c r="AH24" i="9"/>
  <c r="AH23" i="9"/>
  <c r="AH22" i="9"/>
  <c r="AH21" i="9"/>
  <c r="AH20" i="9"/>
  <c r="AH19" i="9"/>
  <c r="AH18" i="9"/>
  <c r="AH17" i="9"/>
  <c r="AH16" i="9"/>
  <c r="AH15" i="9"/>
  <c r="AH14" i="9"/>
  <c r="AH13" i="9"/>
  <c r="AH12" i="9"/>
  <c r="AH11" i="9"/>
  <c r="AH10" i="9"/>
  <c r="AH9" i="9"/>
  <c r="AH8" i="9"/>
  <c r="AH7" i="9"/>
  <c r="AH6" i="9"/>
  <c r="AH5" i="9"/>
  <c r="AH4" i="9"/>
  <c r="AH3" i="9"/>
  <c r="Z132" i="9"/>
  <c r="Z131" i="9"/>
  <c r="Z130" i="9"/>
  <c r="Z129" i="9"/>
  <c r="Z128" i="9"/>
  <c r="Z127" i="9"/>
  <c r="Z126" i="9"/>
  <c r="Z125" i="9"/>
  <c r="Z124" i="9"/>
  <c r="Z123" i="9"/>
  <c r="Z122" i="9"/>
  <c r="Z121" i="9"/>
  <c r="Z120" i="9"/>
  <c r="Z119" i="9"/>
  <c r="Z118" i="9"/>
  <c r="Z117" i="9"/>
  <c r="Z116" i="9"/>
  <c r="Z115" i="9"/>
  <c r="Z114" i="9"/>
  <c r="Z113" i="9"/>
  <c r="Z112" i="9"/>
  <c r="Z111" i="9"/>
  <c r="Z110" i="9"/>
  <c r="Z109" i="9"/>
  <c r="Z108" i="9"/>
  <c r="Z107" i="9"/>
  <c r="Z106" i="9"/>
  <c r="Z105" i="9"/>
  <c r="Z104" i="9"/>
  <c r="Z103" i="9"/>
  <c r="Z102" i="9"/>
  <c r="Z101" i="9"/>
  <c r="Z100" i="9"/>
  <c r="Z99" i="9"/>
  <c r="Z98" i="9"/>
  <c r="Z97" i="9"/>
  <c r="Z96" i="9"/>
  <c r="Z95" i="9"/>
  <c r="Z94" i="9"/>
  <c r="Z93" i="9"/>
  <c r="Z92" i="9"/>
  <c r="Z91" i="9"/>
  <c r="Z90" i="9"/>
  <c r="Z89" i="9"/>
  <c r="Z88" i="9"/>
  <c r="Z87" i="9"/>
  <c r="Z86" i="9"/>
  <c r="Z85" i="9"/>
  <c r="Z84" i="9"/>
  <c r="Z83" i="9"/>
  <c r="Z82" i="9"/>
  <c r="Z81" i="9"/>
  <c r="Z80" i="9"/>
  <c r="Z79" i="9"/>
  <c r="Z78" i="9"/>
  <c r="Z77" i="9"/>
  <c r="Z76" i="9"/>
  <c r="Z75" i="9"/>
  <c r="Z74" i="9"/>
  <c r="Z73" i="9"/>
  <c r="Z72" i="9"/>
  <c r="Z71" i="9"/>
  <c r="Z70" i="9"/>
  <c r="Z69" i="9"/>
  <c r="Z68" i="9"/>
  <c r="Z67" i="9"/>
  <c r="Z66" i="9"/>
  <c r="Z65" i="9"/>
  <c r="Z64" i="9"/>
  <c r="Z63" i="9"/>
  <c r="Z62" i="9"/>
  <c r="Z61" i="9"/>
  <c r="Z60" i="9"/>
  <c r="Z59" i="9"/>
  <c r="Z58" i="9"/>
  <c r="Z57" i="9"/>
  <c r="Z56" i="9"/>
  <c r="Z55" i="9"/>
  <c r="Z54" i="9"/>
  <c r="Z53" i="9"/>
  <c r="Z52" i="9"/>
  <c r="Z51" i="9"/>
  <c r="Z50" i="9"/>
  <c r="Z49" i="9"/>
  <c r="Z48" i="9"/>
  <c r="Z47" i="9"/>
  <c r="Z46" i="9"/>
  <c r="Z45" i="9"/>
  <c r="Z44" i="9"/>
  <c r="Z43" i="9"/>
  <c r="Z42" i="9"/>
  <c r="Z41" i="9"/>
  <c r="Z40" i="9"/>
  <c r="Z39" i="9"/>
  <c r="Z38" i="9"/>
  <c r="Z37" i="9"/>
  <c r="Z36" i="9"/>
  <c r="Z35" i="9"/>
  <c r="Z34" i="9"/>
  <c r="Z33" i="9"/>
  <c r="Z32" i="9"/>
  <c r="Z31" i="9"/>
  <c r="Z30" i="9"/>
  <c r="Z29" i="9"/>
  <c r="Z28" i="9"/>
  <c r="Z27" i="9"/>
  <c r="Z26" i="9"/>
  <c r="Z25" i="9"/>
  <c r="Z24" i="9"/>
  <c r="Z23" i="9"/>
  <c r="Z22" i="9"/>
  <c r="Z21" i="9"/>
  <c r="Z20" i="9"/>
  <c r="Z19" i="9"/>
  <c r="Z18" i="9"/>
  <c r="Z17" i="9"/>
  <c r="Z16" i="9"/>
  <c r="Z15" i="9"/>
  <c r="Z14" i="9"/>
  <c r="Z13" i="9"/>
  <c r="Z12" i="9"/>
  <c r="Z11" i="9"/>
  <c r="Z10" i="9"/>
  <c r="Z9" i="9"/>
  <c r="Z8" i="9"/>
  <c r="Z7" i="9"/>
  <c r="Z6" i="9"/>
  <c r="Z5" i="9"/>
  <c r="Z4" i="9"/>
  <c r="Z3" i="9"/>
  <c r="R132" i="9"/>
  <c r="R131" i="9"/>
  <c r="R130" i="9"/>
  <c r="R129" i="9"/>
  <c r="R128" i="9"/>
  <c r="R127" i="9"/>
  <c r="R126" i="9"/>
  <c r="R125" i="9"/>
  <c r="R124" i="9"/>
  <c r="R123" i="9"/>
  <c r="R122" i="9"/>
  <c r="R121" i="9"/>
  <c r="R120" i="9"/>
  <c r="R119" i="9"/>
  <c r="R118" i="9"/>
  <c r="R117" i="9"/>
  <c r="R116" i="9"/>
  <c r="R115" i="9"/>
  <c r="R114" i="9"/>
  <c r="R113" i="9"/>
  <c r="R112" i="9"/>
  <c r="R111" i="9"/>
  <c r="R110" i="9"/>
  <c r="R109" i="9"/>
  <c r="R108" i="9"/>
  <c r="R107" i="9"/>
  <c r="R106" i="9"/>
  <c r="R105" i="9"/>
  <c r="R104" i="9"/>
  <c r="R103" i="9"/>
  <c r="R102" i="9"/>
  <c r="R101" i="9"/>
  <c r="R100" i="9"/>
  <c r="R99" i="9"/>
  <c r="R98" i="9"/>
  <c r="R97" i="9"/>
  <c r="R96" i="9"/>
  <c r="R95" i="9"/>
  <c r="R94" i="9"/>
  <c r="R93" i="9"/>
  <c r="R92" i="9"/>
  <c r="R91" i="9"/>
  <c r="R90" i="9"/>
  <c r="R89" i="9"/>
  <c r="R88" i="9"/>
  <c r="R87" i="9"/>
  <c r="R86" i="9"/>
  <c r="R85" i="9"/>
  <c r="R84" i="9"/>
  <c r="R83" i="9"/>
  <c r="R82" i="9"/>
  <c r="R81" i="9"/>
  <c r="R80" i="9"/>
  <c r="R79" i="9"/>
  <c r="R78" i="9"/>
  <c r="R77" i="9"/>
  <c r="R76" i="9"/>
  <c r="R75" i="9"/>
  <c r="R74" i="9"/>
  <c r="R73" i="9"/>
  <c r="R72" i="9"/>
  <c r="R71" i="9"/>
  <c r="R70" i="9"/>
  <c r="R69" i="9"/>
  <c r="R68" i="9"/>
  <c r="R67" i="9"/>
  <c r="R66" i="9"/>
  <c r="R65" i="9"/>
  <c r="R64" i="9"/>
  <c r="R63" i="9"/>
  <c r="R62" i="9"/>
  <c r="R61" i="9"/>
  <c r="R60" i="9"/>
  <c r="R59" i="9"/>
  <c r="R58" i="9"/>
  <c r="R57" i="9"/>
  <c r="R56" i="9"/>
  <c r="R55" i="9"/>
  <c r="R54" i="9"/>
  <c r="R53" i="9"/>
  <c r="R52" i="9"/>
  <c r="R51" i="9"/>
  <c r="R50" i="9"/>
  <c r="R49" i="9"/>
  <c r="R48" i="9"/>
  <c r="R47" i="9"/>
  <c r="R46" i="9"/>
  <c r="R45" i="9"/>
  <c r="R44" i="9"/>
  <c r="R43" i="9"/>
  <c r="R42" i="9"/>
  <c r="R41" i="9"/>
  <c r="R40" i="9"/>
  <c r="R39" i="9"/>
  <c r="R38" i="9"/>
  <c r="R37" i="9"/>
  <c r="R36" i="9"/>
  <c r="R35" i="9"/>
  <c r="R34" i="9"/>
  <c r="R33" i="9"/>
  <c r="R32" i="9"/>
  <c r="R31" i="9"/>
  <c r="R30" i="9"/>
  <c r="R29" i="9"/>
  <c r="R28" i="9"/>
  <c r="R27" i="9"/>
  <c r="R26" i="9"/>
  <c r="R25" i="9"/>
  <c r="R24" i="9"/>
  <c r="R23" i="9"/>
  <c r="R22" i="9"/>
  <c r="R21" i="9"/>
  <c r="R20" i="9"/>
  <c r="R19" i="9"/>
  <c r="R18" i="9"/>
  <c r="R17" i="9"/>
  <c r="R16" i="9"/>
  <c r="R15" i="9"/>
  <c r="R14" i="9"/>
  <c r="R13" i="9"/>
  <c r="R12" i="9"/>
  <c r="R11" i="9"/>
  <c r="R10" i="9"/>
  <c r="R9" i="9"/>
  <c r="R8" i="9"/>
  <c r="R7" i="9"/>
  <c r="R6" i="9"/>
  <c r="R5" i="9"/>
  <c r="R4" i="9"/>
  <c r="R3" i="9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72" i="9"/>
  <c r="J73" i="9"/>
  <c r="J74" i="9"/>
  <c r="J75" i="9"/>
  <c r="J76" i="9"/>
  <c r="J77" i="9"/>
  <c r="J78" i="9"/>
  <c r="J79" i="9"/>
  <c r="J80" i="9"/>
  <c r="J81" i="9"/>
  <c r="J82" i="9"/>
  <c r="J83" i="9"/>
  <c r="J84" i="9"/>
  <c r="J85" i="9"/>
  <c r="J86" i="9"/>
  <c r="J87" i="9"/>
  <c r="J88" i="9"/>
  <c r="J89" i="9"/>
  <c r="J90" i="9"/>
  <c r="J91" i="9"/>
  <c r="J92" i="9"/>
  <c r="J93" i="9"/>
  <c r="J94" i="9"/>
  <c r="J95" i="9"/>
  <c r="J96" i="9"/>
  <c r="J97" i="9"/>
  <c r="J98" i="9"/>
  <c r="J99" i="9"/>
  <c r="J100" i="9"/>
  <c r="J101" i="9"/>
  <c r="J102" i="9"/>
  <c r="J103" i="9"/>
  <c r="J104" i="9"/>
  <c r="J105" i="9"/>
  <c r="J106" i="9"/>
  <c r="J107" i="9"/>
  <c r="J108" i="9"/>
  <c r="J109" i="9"/>
  <c r="J110" i="9"/>
  <c r="J111" i="9"/>
  <c r="J112" i="9"/>
  <c r="J113" i="9"/>
  <c r="J114" i="9"/>
  <c r="J115" i="9"/>
  <c r="J116" i="9"/>
  <c r="J117" i="9"/>
  <c r="J118" i="9"/>
  <c r="J119" i="9"/>
  <c r="J120" i="9"/>
  <c r="J121" i="9"/>
  <c r="J122" i="9"/>
  <c r="J123" i="9"/>
  <c r="J124" i="9"/>
  <c r="J125" i="9"/>
  <c r="J126" i="9"/>
  <c r="J127" i="9"/>
  <c r="J128" i="9"/>
  <c r="J129" i="9"/>
  <c r="J130" i="9"/>
  <c r="J131" i="9"/>
  <c r="J132" i="9"/>
  <c r="J133" i="9"/>
  <c r="J3" i="9"/>
  <c r="A4" i="9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3" i="8" l="1"/>
  <c r="A4" i="8" s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177" i="8" s="1"/>
  <c r="A178" i="8" s="1"/>
  <c r="A179" i="8" s="1"/>
  <c r="A180" i="8" s="1"/>
  <c r="A181" i="8" s="1"/>
  <c r="A182" i="8" s="1"/>
  <c r="A183" i="8" s="1"/>
  <c r="A184" i="8" s="1"/>
  <c r="A185" i="8" s="1"/>
  <c r="A186" i="8" s="1"/>
  <c r="A187" i="8" s="1"/>
  <c r="A188" i="8" s="1"/>
  <c r="A189" i="8" s="1"/>
  <c r="A190" i="8" s="1"/>
  <c r="A191" i="8" s="1"/>
  <c r="A192" i="8" s="1"/>
  <c r="A193" i="8" s="1"/>
  <c r="A194" i="8" s="1"/>
  <c r="A195" i="8" s="1"/>
  <c r="A196" i="8" s="1"/>
  <c r="A197" i="8" s="1"/>
  <c r="A198" i="8" s="1"/>
  <c r="A199" i="8" s="1"/>
  <c r="A200" i="8" s="1"/>
  <c r="A201" i="8" s="1"/>
  <c r="A202" i="8" s="1"/>
  <c r="A203" i="8" s="1"/>
  <c r="A204" i="8" s="1"/>
  <c r="A205" i="8" s="1"/>
  <c r="A206" i="8" s="1"/>
  <c r="A207" i="8" s="1"/>
  <c r="A208" i="8" s="1"/>
  <c r="A209" i="8" s="1"/>
  <c r="A210" i="8" s="1"/>
  <c r="A211" i="8" s="1"/>
  <c r="A212" i="8" s="1"/>
  <c r="A213" i="8" s="1"/>
  <c r="A214" i="8" s="1"/>
  <c r="A215" i="8" s="1"/>
  <c r="A216" i="8" s="1"/>
  <c r="A217" i="8" s="1"/>
  <c r="A218" i="8" s="1"/>
  <c r="A219" i="8" s="1"/>
  <c r="A220" i="8" s="1"/>
  <c r="A221" i="8" s="1"/>
  <c r="A222" i="8" s="1"/>
  <c r="A223" i="8" s="1"/>
  <c r="A224" i="8" s="1"/>
  <c r="A225" i="8" s="1"/>
  <c r="A226" i="8" s="1"/>
  <c r="A227" i="8" s="1"/>
  <c r="A228" i="8" s="1"/>
  <c r="A229" i="8" s="1"/>
  <c r="A230" i="8" s="1"/>
  <c r="A231" i="8" s="1"/>
  <c r="A232" i="8" s="1"/>
  <c r="A233" i="8" s="1"/>
  <c r="A234" i="8" s="1"/>
  <c r="A235" i="8" s="1"/>
  <c r="A236" i="8" s="1"/>
  <c r="A237" i="8" s="1"/>
  <c r="A238" i="8" s="1"/>
  <c r="A239" i="8" s="1"/>
  <c r="A240" i="8" s="1"/>
  <c r="A241" i="8" s="1"/>
  <c r="A242" i="8" s="1"/>
  <c r="A243" i="8" s="1"/>
  <c r="A244" i="8" s="1"/>
  <c r="A245" i="8" s="1"/>
  <c r="A246" i="8" s="1"/>
  <c r="A247" i="8" s="1"/>
  <c r="A248" i="8" s="1"/>
  <c r="A249" i="8" s="1"/>
  <c r="A250" i="8" s="1"/>
  <c r="A251" i="8" s="1"/>
  <c r="A252" i="8" s="1"/>
  <c r="A253" i="8" s="1"/>
  <c r="A254" i="8" s="1"/>
  <c r="A255" i="8" s="1"/>
  <c r="A256" i="8" s="1"/>
  <c r="A257" i="8" s="1"/>
  <c r="A258" i="8" s="1"/>
  <c r="A259" i="8" s="1"/>
  <c r="A260" i="8" s="1"/>
  <c r="A261" i="8" s="1"/>
  <c r="A262" i="8" s="1"/>
  <c r="A263" i="8" s="1"/>
  <c r="A264" i="8" s="1"/>
  <c r="A265" i="8" s="1"/>
  <c r="A266" i="8" s="1"/>
  <c r="A267" i="8" s="1"/>
  <c r="A268" i="8" s="1"/>
  <c r="A269" i="8" s="1"/>
  <c r="A270" i="8" s="1"/>
  <c r="A271" i="8" s="1"/>
  <c r="A272" i="8" s="1"/>
  <c r="A273" i="8" s="1"/>
  <c r="A274" i="8" s="1"/>
  <c r="A275" i="8" s="1"/>
  <c r="A276" i="8" s="1"/>
  <c r="A277" i="8" s="1"/>
  <c r="A278" i="8" s="1"/>
  <c r="A279" i="8" s="1"/>
  <c r="A280" i="8" s="1"/>
  <c r="A281" i="8" s="1"/>
  <c r="A282" i="8" s="1"/>
  <c r="A283" i="8" s="1"/>
  <c r="A284" i="8" s="1"/>
  <c r="A285" i="8" s="1"/>
  <c r="A286" i="8" s="1"/>
  <c r="A287" i="8" s="1"/>
  <c r="A288" i="8" s="1"/>
  <c r="A289" i="8" s="1"/>
  <c r="A290" i="8" s="1"/>
  <c r="A291" i="8" s="1"/>
  <c r="A292" i="8" s="1"/>
  <c r="A293" i="8" s="1"/>
  <c r="A294" i="8" s="1"/>
  <c r="A295" i="8" s="1"/>
  <c r="A296" i="8" s="1"/>
  <c r="A297" i="8" s="1"/>
  <c r="A298" i="8" s="1"/>
  <c r="A299" i="8" s="1"/>
  <c r="A300" i="8" s="1"/>
  <c r="A301" i="8" s="1"/>
  <c r="A302" i="8" s="1"/>
  <c r="A303" i="8" s="1"/>
  <c r="A304" i="8" s="1"/>
  <c r="A305" i="8" s="1"/>
  <c r="A306" i="8" s="1"/>
  <c r="A307" i="8" s="1"/>
  <c r="A308" i="8" s="1"/>
  <c r="A309" i="8" s="1"/>
  <c r="A310" i="8" s="1"/>
  <c r="A311" i="8" s="1"/>
  <c r="A312" i="8" s="1"/>
  <c r="A313" i="8" s="1"/>
  <c r="A314" i="8" s="1"/>
  <c r="A315" i="8" s="1"/>
  <c r="A316" i="8" s="1"/>
  <c r="A317" i="8" s="1"/>
  <c r="A318" i="8" s="1"/>
  <c r="A319" i="8" s="1"/>
  <c r="A320" i="8" s="1"/>
  <c r="A321" i="8" s="1"/>
  <c r="A322" i="8" s="1"/>
  <c r="A323" i="8" s="1"/>
  <c r="A324" i="8" s="1"/>
  <c r="A325" i="8" s="1"/>
  <c r="A326" i="8" s="1"/>
  <c r="A327" i="8" s="1"/>
  <c r="A328" i="8" s="1"/>
  <c r="A329" i="8" s="1"/>
  <c r="A330" i="8" s="1"/>
  <c r="A331" i="8" s="1"/>
  <c r="A332" i="8" s="1"/>
  <c r="A333" i="8" s="1"/>
  <c r="A334" i="8" s="1"/>
  <c r="A335" i="8" s="1"/>
  <c r="A336" i="8" s="1"/>
  <c r="A337" i="8" s="1"/>
  <c r="A338" i="8" s="1"/>
  <c r="A339" i="8" s="1"/>
  <c r="A340" i="8" s="1"/>
  <c r="A341" i="8" s="1"/>
  <c r="A342" i="8" s="1"/>
  <c r="A343" i="8" s="1"/>
  <c r="A344" i="8" s="1"/>
  <c r="A345" i="8" s="1"/>
  <c r="A346" i="8" s="1"/>
  <c r="A347" i="8" s="1"/>
  <c r="A348" i="8" s="1"/>
  <c r="A349" i="8" s="1"/>
  <c r="A350" i="8" s="1"/>
  <c r="A351" i="8" s="1"/>
  <c r="A352" i="8" s="1"/>
  <c r="A353" i="8" s="1"/>
  <c r="A354" i="8" s="1"/>
  <c r="A355" i="8" s="1"/>
  <c r="A356" i="8" s="1"/>
  <c r="A357" i="8" s="1"/>
  <c r="A358" i="8" s="1"/>
  <c r="A359" i="8" s="1"/>
  <c r="A360" i="8" s="1"/>
  <c r="A361" i="8" s="1"/>
  <c r="A362" i="8" s="1"/>
  <c r="A363" i="8" s="1"/>
  <c r="A364" i="8" s="1"/>
  <c r="A365" i="8" s="1"/>
  <c r="A366" i="8" s="1"/>
  <c r="A367" i="8" s="1"/>
  <c r="A368" i="8" s="1"/>
  <c r="A369" i="8" s="1"/>
  <c r="A370" i="8" s="1"/>
  <c r="A371" i="8" s="1"/>
  <c r="A372" i="8" s="1"/>
  <c r="A373" i="8" s="1"/>
  <c r="A374" i="8" s="1"/>
  <c r="A375" i="8" s="1"/>
  <c r="A376" i="8" s="1"/>
  <c r="A377" i="8" s="1"/>
  <c r="A378" i="8" s="1"/>
  <c r="A379" i="8" s="1"/>
  <c r="A380" i="8" s="1"/>
  <c r="A381" i="8" s="1"/>
  <c r="A382" i="8" s="1"/>
  <c r="A383" i="8" s="1"/>
  <c r="A384" i="8" s="1"/>
  <c r="A385" i="8" s="1"/>
  <c r="A386" i="8" s="1"/>
  <c r="A387" i="8" s="1"/>
  <c r="A388" i="8" s="1"/>
  <c r="A389" i="8" s="1"/>
  <c r="A390" i="8" s="1"/>
  <c r="A391" i="8" s="1"/>
  <c r="A392" i="8" s="1"/>
  <c r="A393" i="8" s="1"/>
  <c r="A394" i="8" s="1"/>
  <c r="A395" i="8" s="1"/>
  <c r="A396" i="8" s="1"/>
  <c r="A397" i="8" s="1"/>
  <c r="A398" i="8" s="1"/>
  <c r="A399" i="8" s="1"/>
  <c r="A400" i="8" s="1"/>
  <c r="A401" i="8" s="1"/>
  <c r="A402" i="8" s="1"/>
  <c r="A403" i="8" s="1"/>
  <c r="A404" i="8" s="1"/>
  <c r="A405" i="8" s="1"/>
  <c r="A406" i="8" s="1"/>
  <c r="A407" i="8" s="1"/>
  <c r="A408" i="8" s="1"/>
  <c r="A409" i="8" s="1"/>
  <c r="A410" i="8" s="1"/>
  <c r="A411" i="8" s="1"/>
  <c r="A412" i="8" s="1"/>
  <c r="A413" i="8" s="1"/>
  <c r="A414" i="8" s="1"/>
  <c r="A415" i="8" s="1"/>
  <c r="A416" i="8" s="1"/>
  <c r="A417" i="8" s="1"/>
  <c r="A418" i="8" s="1"/>
  <c r="A419" i="8" s="1"/>
  <c r="A420" i="8" s="1"/>
  <c r="A421" i="8" s="1"/>
  <c r="A422" i="8" s="1"/>
  <c r="A423" i="8" s="1"/>
  <c r="A424" i="8" s="1"/>
  <c r="A425" i="8" s="1"/>
  <c r="A426" i="8" s="1"/>
  <c r="A427" i="8" s="1"/>
  <c r="A428" i="8" s="1"/>
  <c r="A429" i="8" s="1"/>
  <c r="A430" i="8" s="1"/>
  <c r="A431" i="8" s="1"/>
  <c r="A432" i="8" s="1"/>
  <c r="A433" i="8" s="1"/>
  <c r="A434" i="8" s="1"/>
  <c r="A435" i="8" s="1"/>
  <c r="A436" i="8" s="1"/>
  <c r="A437" i="8" s="1"/>
  <c r="A438" i="8" s="1"/>
  <c r="A439" i="8" s="1"/>
  <c r="A440" i="8" s="1"/>
  <c r="A441" i="8" s="1"/>
  <c r="A442" i="8" s="1"/>
  <c r="A443" i="8" s="1"/>
  <c r="A444" i="8" s="1"/>
  <c r="A445" i="8" s="1"/>
  <c r="A446" i="8" s="1"/>
  <c r="A447" i="8" s="1"/>
  <c r="A448" i="8" s="1"/>
  <c r="A449" i="8" s="1"/>
  <c r="A450" i="8" s="1"/>
  <c r="A451" i="8" s="1"/>
  <c r="A452" i="8" s="1"/>
  <c r="A453" i="8" s="1"/>
  <c r="A454" i="8" s="1"/>
  <c r="A455" i="8" s="1"/>
  <c r="A456" i="8" s="1"/>
  <c r="A457" i="8" s="1"/>
  <c r="A458" i="8" s="1"/>
  <c r="A459" i="8" s="1"/>
  <c r="A460" i="8" s="1"/>
  <c r="A461" i="8" s="1"/>
  <c r="A462" i="8" s="1"/>
  <c r="A463" i="8" s="1"/>
  <c r="A464" i="8" s="1"/>
  <c r="A465" i="8" s="1"/>
  <c r="A466" i="8" s="1"/>
  <c r="A467" i="8" s="1"/>
  <c r="A468" i="8" s="1"/>
  <c r="A469" i="8" s="1"/>
  <c r="A470" i="8" s="1"/>
  <c r="A471" i="8" s="1"/>
  <c r="A472" i="8" s="1"/>
  <c r="S9" i="4" l="1"/>
  <c r="N10" i="4"/>
  <c r="O10" i="4"/>
  <c r="P10" i="4"/>
  <c r="Q10" i="4"/>
  <c r="R10" i="4"/>
  <c r="S10" i="4"/>
  <c r="N3" i="4"/>
  <c r="O3" i="4"/>
  <c r="P3" i="4"/>
  <c r="Q3" i="4"/>
  <c r="R3" i="4"/>
  <c r="S3" i="4"/>
  <c r="N4" i="4"/>
  <c r="O4" i="4"/>
  <c r="P4" i="4"/>
  <c r="Q4" i="4"/>
  <c r="R4" i="4"/>
  <c r="S4" i="4"/>
  <c r="N5" i="4"/>
  <c r="O5" i="4"/>
  <c r="P5" i="4"/>
  <c r="Q5" i="4"/>
  <c r="R5" i="4"/>
  <c r="S5" i="4"/>
  <c r="N6" i="4"/>
  <c r="O6" i="4"/>
  <c r="P6" i="4"/>
  <c r="Q6" i="4"/>
  <c r="R6" i="4"/>
  <c r="S6" i="4"/>
  <c r="N7" i="4"/>
  <c r="O7" i="4"/>
  <c r="P7" i="4"/>
  <c r="Q7" i="4"/>
  <c r="R7" i="4"/>
  <c r="S7" i="4"/>
  <c r="N8" i="4"/>
  <c r="O8" i="4"/>
  <c r="P8" i="4"/>
  <c r="Q8" i="4"/>
  <c r="R8" i="4"/>
  <c r="S8" i="4"/>
  <c r="N9" i="4"/>
  <c r="O9" i="4"/>
  <c r="P9" i="4"/>
  <c r="Q9" i="4"/>
  <c r="R9" i="4"/>
  <c r="M3" i="4"/>
  <c r="M4" i="4"/>
  <c r="M5" i="4"/>
  <c r="M6" i="4"/>
  <c r="M7" i="4"/>
  <c r="M8" i="4"/>
  <c r="M9" i="4"/>
  <c r="M10" i="4"/>
  <c r="D10" i="1" l="1"/>
  <c r="I8" i="1"/>
  <c r="C9" i="1"/>
  <c r="D9" i="1" s="1"/>
  <c r="H9" i="1" l="1"/>
  <c r="G10" i="1"/>
  <c r="H10" i="1"/>
  <c r="I9" i="1"/>
  <c r="G9" i="1"/>
  <c r="H8" i="1"/>
  <c r="D8" i="1"/>
  <c r="G8" i="1"/>
  <c r="I10" i="1"/>
  <c r="I7" i="1" l="1"/>
  <c r="H7" i="1"/>
</calcChain>
</file>

<file path=xl/sharedStrings.xml><?xml version="1.0" encoding="utf-8"?>
<sst xmlns="http://schemas.openxmlformats.org/spreadsheetml/2006/main" count="802" uniqueCount="474">
  <si>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</si>
  <si>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</si>
  <si>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</si>
  <si>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</si>
  <si>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</si>
  <si>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</si>
  <si>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</si>
  <si>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</si>
  <si>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</si>
  <si>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</si>
  <si>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</si>
  <si>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</si>
  <si>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</si>
  <si>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</si>
  <si>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</si>
  <si>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</si>
  <si>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</si>
  <si>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</si>
  <si>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</si>
  <si>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</si>
  <si>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</si>
  <si>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</si>
  <si>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</si>
  <si>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</si>
  <si>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b25</t>
  </si>
  <si>
    <t>b26</t>
  </si>
  <si>
    <t>b27</t>
  </si>
  <si>
    <t>b28</t>
  </si>
  <si>
    <t>b29</t>
  </si>
  <si>
    <t>b30</t>
  </si>
  <si>
    <t>b31</t>
  </si>
  <si>
    <t>b32</t>
  </si>
  <si>
    <t>b33</t>
  </si>
  <si>
    <t>b34</t>
  </si>
  <si>
    <t>b35</t>
  </si>
  <si>
    <t>b36</t>
  </si>
  <si>
    <t>b37</t>
  </si>
  <si>
    <t>b38</t>
  </si>
  <si>
    <t>b39</t>
  </si>
  <si>
    <t>b40</t>
  </si>
  <si>
    <t>b41</t>
  </si>
  <si>
    <t>b42</t>
  </si>
  <si>
    <t>b43</t>
  </si>
  <si>
    <t>b44</t>
  </si>
  <si>
    <t>b45</t>
  </si>
  <si>
    <t>b46</t>
  </si>
  <si>
    <t>b47</t>
  </si>
  <si>
    <t>b48</t>
  </si>
  <si>
    <t>b49</t>
  </si>
  <si>
    <t>b50</t>
  </si>
  <si>
    <t>b51</t>
  </si>
  <si>
    <t>b52</t>
  </si>
  <si>
    <t>b53</t>
  </si>
  <si>
    <t>b54</t>
  </si>
  <si>
    <t>b55</t>
  </si>
  <si>
    <t>b56</t>
  </si>
  <si>
    <t>b57</t>
  </si>
  <si>
    <t>b58</t>
  </si>
  <si>
    <t>b59</t>
  </si>
  <si>
    <t>b60</t>
  </si>
  <si>
    <t>b61</t>
  </si>
  <si>
    <t>b62</t>
  </si>
  <si>
    <t>b63</t>
  </si>
  <si>
    <t>b64</t>
  </si>
  <si>
    <t>b65</t>
  </si>
  <si>
    <t>b66</t>
  </si>
  <si>
    <t>b67</t>
  </si>
  <si>
    <t>b68</t>
  </si>
  <si>
    <t>b69</t>
  </si>
  <si>
    <t>b70</t>
  </si>
  <si>
    <t>b71</t>
  </si>
  <si>
    <t>b72</t>
  </si>
  <si>
    <t>b73</t>
  </si>
  <si>
    <t>b74</t>
  </si>
  <si>
    <t>b75</t>
  </si>
  <si>
    <t>b76</t>
  </si>
  <si>
    <t>b77</t>
  </si>
  <si>
    <t>b78</t>
  </si>
  <si>
    <t>b79</t>
  </si>
  <si>
    <t>b80</t>
  </si>
  <si>
    <t>b81</t>
  </si>
  <si>
    <t>b82</t>
  </si>
  <si>
    <t>b83</t>
  </si>
  <si>
    <t>b84</t>
  </si>
  <si>
    <t>b85</t>
  </si>
  <si>
    <t>b86</t>
  </si>
  <si>
    <t>b87</t>
  </si>
  <si>
    <t>b88</t>
  </si>
  <si>
    <t>b89</t>
  </si>
  <si>
    <t>b90</t>
  </si>
  <si>
    <t>b91</t>
  </si>
  <si>
    <t>b92</t>
  </si>
  <si>
    <t>b93</t>
  </si>
  <si>
    <t>b94</t>
  </si>
  <si>
    <t>b95</t>
  </si>
  <si>
    <t>b96</t>
  </si>
  <si>
    <t>b97</t>
  </si>
  <si>
    <t>b98</t>
  </si>
  <si>
    <t>b99</t>
  </si>
  <si>
    <t>b100</t>
  </si>
  <si>
    <t>b101</t>
  </si>
  <si>
    <t>b102</t>
  </si>
  <si>
    <t>b103</t>
  </si>
  <si>
    <t>b104</t>
  </si>
  <si>
    <t>b105</t>
  </si>
  <si>
    <t>b106</t>
  </si>
  <si>
    <t>b107</t>
  </si>
  <si>
    <t>b108</t>
  </si>
  <si>
    <t>b109</t>
  </si>
  <si>
    <t>b110</t>
  </si>
  <si>
    <t>b111</t>
  </si>
  <si>
    <t>b112</t>
  </si>
  <si>
    <t>b113</t>
  </si>
  <si>
    <t>b114</t>
  </si>
  <si>
    <t>b115</t>
  </si>
  <si>
    <t>b116</t>
  </si>
  <si>
    <t>b117</t>
  </si>
  <si>
    <t>b118</t>
  </si>
  <si>
    <t>b119</t>
  </si>
  <si>
    <t>b120</t>
  </si>
  <si>
    <t>b121</t>
  </si>
  <si>
    <t>b122</t>
  </si>
  <si>
    <t>b123</t>
  </si>
  <si>
    <t>b124</t>
  </si>
  <si>
    <t>b125</t>
  </si>
  <si>
    <t>b126</t>
  </si>
  <si>
    <t>b127</t>
  </si>
  <si>
    <t>b128</t>
  </si>
  <si>
    <t>b129</t>
  </si>
  <si>
    <t>b130</t>
  </si>
  <si>
    <t>b131</t>
  </si>
  <si>
    <t>b132</t>
  </si>
  <si>
    <t>b133</t>
  </si>
  <si>
    <t>b134</t>
  </si>
  <si>
    <t>b135</t>
  </si>
  <si>
    <t>b136</t>
  </si>
  <si>
    <t>b137</t>
  </si>
  <si>
    <t>b138</t>
  </si>
  <si>
    <t>b139</t>
  </si>
  <si>
    <t>b140</t>
  </si>
  <si>
    <t>b141</t>
  </si>
  <si>
    <t>b142</t>
  </si>
  <si>
    <t>b143</t>
  </si>
  <si>
    <t>b144</t>
  </si>
  <si>
    <t>p</t>
  </si>
  <si>
    <t>u</t>
  </si>
  <si>
    <t>s</t>
  </si>
  <si>
    <t>b145</t>
  </si>
  <si>
    <t>b146</t>
  </si>
  <si>
    <t>b147</t>
  </si>
  <si>
    <t>b148</t>
  </si>
  <si>
    <t>b149</t>
  </si>
  <si>
    <t>b150</t>
  </si>
  <si>
    <t>b151</t>
  </si>
  <si>
    <t>b152</t>
  </si>
  <si>
    <t>b153</t>
  </si>
  <si>
    <t>b154</t>
  </si>
  <si>
    <t>b155</t>
  </si>
  <si>
    <t>b156</t>
  </si>
  <si>
    <t>b157</t>
  </si>
  <si>
    <t>b158</t>
  </si>
  <si>
    <t>b159</t>
  </si>
  <si>
    <t>b160</t>
  </si>
  <si>
    <t>b161</t>
  </si>
  <si>
    <t>b162</t>
  </si>
  <si>
    <t>b163</t>
  </si>
  <si>
    <t>b164</t>
  </si>
  <si>
    <t>b165</t>
  </si>
  <si>
    <t>b166</t>
  </si>
  <si>
    <t>b167</t>
  </si>
  <si>
    <t>b168</t>
  </si>
  <si>
    <t>b169</t>
  </si>
  <si>
    <t>b170</t>
  </si>
  <si>
    <t>b171</t>
  </si>
  <si>
    <t>b172</t>
  </si>
  <si>
    <t>b173</t>
  </si>
  <si>
    <t>b174</t>
  </si>
  <si>
    <t>b175</t>
  </si>
  <si>
    <t>b176</t>
  </si>
  <si>
    <t>b177</t>
  </si>
  <si>
    <t>b178</t>
  </si>
  <si>
    <t>b179</t>
  </si>
  <si>
    <t>b180</t>
  </si>
  <si>
    <t>b181</t>
  </si>
  <si>
    <t>b182</t>
  </si>
  <si>
    <t>b183</t>
  </si>
  <si>
    <t>b184</t>
  </si>
  <si>
    <t>b185</t>
  </si>
  <si>
    <t>b186</t>
  </si>
  <si>
    <t>b187</t>
  </si>
  <si>
    <t>b188</t>
  </si>
  <si>
    <t>b189</t>
  </si>
  <si>
    <t>b190</t>
  </si>
  <si>
    <t>b191</t>
  </si>
  <si>
    <t>b192</t>
  </si>
  <si>
    <t>b193</t>
  </si>
  <si>
    <t>b194</t>
  </si>
  <si>
    <t>b195</t>
  </si>
  <si>
    <t>b196</t>
  </si>
  <si>
    <t>b197</t>
  </si>
  <si>
    <t>b198</t>
  </si>
  <si>
    <t>b199</t>
  </si>
  <si>
    <t>b200</t>
  </si>
  <si>
    <t>b201</t>
  </si>
  <si>
    <t>b202</t>
  </si>
  <si>
    <t>b203</t>
  </si>
  <si>
    <t>b204</t>
  </si>
  <si>
    <t>b205</t>
  </si>
  <si>
    <t>b206</t>
  </si>
  <si>
    <t>b207</t>
  </si>
  <si>
    <t>b208</t>
  </si>
  <si>
    <t>b209</t>
  </si>
  <si>
    <t>b210</t>
  </si>
  <si>
    <t>b211</t>
  </si>
  <si>
    <t>b212</t>
  </si>
  <si>
    <t>b213</t>
  </si>
  <si>
    <t>b214</t>
  </si>
  <si>
    <t>b215</t>
  </si>
  <si>
    <t>b216</t>
  </si>
  <si>
    <t>b217</t>
  </si>
  <si>
    <t>b218</t>
  </si>
  <si>
    <t>b219</t>
  </si>
  <si>
    <t>b220</t>
  </si>
  <si>
    <t>b221</t>
  </si>
  <si>
    <t>b222</t>
  </si>
  <si>
    <t>b223</t>
  </si>
  <si>
    <t>b224</t>
  </si>
  <si>
    <t>b225</t>
  </si>
  <si>
    <t>b226</t>
  </si>
  <si>
    <t>b227</t>
  </si>
  <si>
    <t>b228</t>
  </si>
  <si>
    <t>b229</t>
  </si>
  <si>
    <t>b230</t>
  </si>
  <si>
    <t>b231</t>
  </si>
  <si>
    <t>b232</t>
  </si>
  <si>
    <t>b233</t>
  </si>
  <si>
    <t>b234</t>
  </si>
  <si>
    <t>b235</t>
  </si>
  <si>
    <t>b236</t>
  </si>
  <si>
    <t>b237</t>
  </si>
  <si>
    <t>b238</t>
  </si>
  <si>
    <t>b239</t>
  </si>
  <si>
    <t>b240</t>
  </si>
  <si>
    <t>b241</t>
  </si>
  <si>
    <t>b242</t>
  </si>
  <si>
    <t>b243</t>
  </si>
  <si>
    <t>b244</t>
  </si>
  <si>
    <t>b245</t>
  </si>
  <si>
    <t>b246</t>
  </si>
  <si>
    <t>b247</t>
  </si>
  <si>
    <t>b248</t>
  </si>
  <si>
    <t>b249</t>
  </si>
  <si>
    <t>b250</t>
  </si>
  <si>
    <t>b251</t>
  </si>
  <si>
    <t>b252</t>
  </si>
  <si>
    <t>b253</t>
  </si>
  <si>
    <t>b254</t>
  </si>
  <si>
    <t>b255</t>
  </si>
  <si>
    <t>b256</t>
  </si>
  <si>
    <t>b257</t>
  </si>
  <si>
    <t>b258</t>
  </si>
  <si>
    <t>b259</t>
  </si>
  <si>
    <t>b260</t>
  </si>
  <si>
    <t>b261</t>
  </si>
  <si>
    <t>b262</t>
  </si>
  <si>
    <t>b263</t>
  </si>
  <si>
    <t>b264</t>
  </si>
  <si>
    <t>b265</t>
  </si>
  <si>
    <t>b266</t>
  </si>
  <si>
    <t>b267</t>
  </si>
  <si>
    <t>b268</t>
  </si>
  <si>
    <t>b269</t>
  </si>
  <si>
    <t>b270</t>
  </si>
  <si>
    <t>b271</t>
  </si>
  <si>
    <t>b272</t>
  </si>
  <si>
    <t>b273</t>
  </si>
  <si>
    <t>b274</t>
  </si>
  <si>
    <t>b275</t>
  </si>
  <si>
    <t>b276</t>
  </si>
  <si>
    <t>b277</t>
  </si>
  <si>
    <t>b278</t>
  </si>
  <si>
    <t>b279</t>
  </si>
  <si>
    <t>b280</t>
  </si>
  <si>
    <t>b281</t>
  </si>
  <si>
    <t>b282</t>
  </si>
  <si>
    <t>b283</t>
  </si>
  <si>
    <t>b284</t>
  </si>
  <si>
    <t>b285</t>
  </si>
  <si>
    <t>b286</t>
  </si>
  <si>
    <t>b287</t>
  </si>
  <si>
    <t>b288</t>
  </si>
  <si>
    <t>b289</t>
  </si>
  <si>
    <t>b290</t>
  </si>
  <si>
    <t>b291</t>
  </si>
  <si>
    <t>b292</t>
  </si>
  <si>
    <t>b293</t>
  </si>
  <si>
    <t>b294</t>
  </si>
  <si>
    <t>b295</t>
  </si>
  <si>
    <t>b296</t>
  </si>
  <si>
    <t>b297</t>
  </si>
  <si>
    <t>b298</t>
  </si>
  <si>
    <t>b299</t>
  </si>
  <si>
    <t>b300</t>
  </si>
  <si>
    <t>b301</t>
  </si>
  <si>
    <t>b302</t>
  </si>
  <si>
    <t>b303</t>
  </si>
  <si>
    <t>b304</t>
  </si>
  <si>
    <t>b305</t>
  </si>
  <si>
    <t>b306</t>
  </si>
  <si>
    <t>b307</t>
  </si>
  <si>
    <t>b308</t>
  </si>
  <si>
    <t>b309</t>
  </si>
  <si>
    <t>b310</t>
  </si>
  <si>
    <t>b311</t>
  </si>
  <si>
    <t>b312</t>
  </si>
  <si>
    <t>b313</t>
  </si>
  <si>
    <t>b314</t>
  </si>
  <si>
    <t>b315</t>
  </si>
  <si>
    <t>b316</t>
  </si>
  <si>
    <t>b317</t>
  </si>
  <si>
    <t>b318</t>
  </si>
  <si>
    <t>b319</t>
  </si>
  <si>
    <t>b320</t>
  </si>
  <si>
    <t>b321</t>
  </si>
  <si>
    <t>b322</t>
  </si>
  <si>
    <t>b323</t>
  </si>
  <si>
    <t>b324</t>
  </si>
  <si>
    <t>b325</t>
  </si>
  <si>
    <t>b326</t>
  </si>
  <si>
    <t>b327</t>
  </si>
  <si>
    <t>b328</t>
  </si>
  <si>
    <t>b329</t>
  </si>
  <si>
    <t>b330</t>
  </si>
  <si>
    <t>b331</t>
  </si>
  <si>
    <t>b332</t>
  </si>
  <si>
    <t>b333</t>
  </si>
  <si>
    <t>b334</t>
  </si>
  <si>
    <t>b335</t>
  </si>
  <si>
    <t>b336</t>
  </si>
  <si>
    <t>VSTAR</t>
  </si>
  <si>
    <t>VAR</t>
  </si>
  <si>
    <t>ll</t>
  </si>
  <si>
    <t>VSTARM</t>
  </si>
  <si>
    <t>VSTARV</t>
  </si>
  <si>
    <t>ip</t>
  </si>
  <si>
    <t>TS</t>
  </si>
  <si>
    <t>OS</t>
  </si>
  <si>
    <t>FFR</t>
  </si>
  <si>
    <t>REC/NOR</t>
  </si>
  <si>
    <t>EXP/NOR</t>
  </si>
  <si>
    <t>REC/ZLB</t>
  </si>
  <si>
    <t>EXP/ZLB</t>
  </si>
  <si>
    <t>Average</t>
  </si>
  <si>
    <t>Sum Stats</t>
  </si>
  <si>
    <t>χ_{NoR}²(5%)</t>
  </si>
  <si>
    <t>chi2inv(0.95,NoR)</t>
  </si>
  <si>
    <t>VSTARC</t>
  </si>
  <si>
    <t>b337</t>
  </si>
  <si>
    <t>b338</t>
  </si>
  <si>
    <t>b339</t>
  </si>
  <si>
    <t>b340</t>
  </si>
  <si>
    <t>VARPOL</t>
  </si>
  <si>
    <t>VSTARP</t>
  </si>
  <si>
    <t>log like</t>
  </si>
  <si>
    <t>Npara</t>
  </si>
  <si>
    <t>AIC</t>
  </si>
  <si>
    <t>NoRes</t>
  </si>
  <si>
    <t>LogLik</t>
  </si>
  <si>
    <t>HIC</t>
  </si>
  <si>
    <t>SIC</t>
  </si>
  <si>
    <t>T</t>
  </si>
  <si>
    <t>bhatmat</t>
  </si>
  <si>
    <t>b</t>
  </si>
  <si>
    <t>VAR estimated from LinearEstimation</t>
  </si>
  <si>
    <t>Loss</t>
  </si>
  <si>
    <t>DR</t>
  </si>
  <si>
    <t>Data</t>
  </si>
  <si>
    <t>DTS</t>
  </si>
  <si>
    <t>DPS</t>
  </si>
  <si>
    <t>observation_date</t>
  </si>
  <si>
    <t>ts</t>
  </si>
  <si>
    <t>os</t>
  </si>
  <si>
    <t>i</t>
  </si>
  <si>
    <t>OBS</t>
  </si>
  <si>
    <t>Residuals from reduced form VSTAR</t>
  </si>
  <si>
    <t>ys1c</t>
  </si>
  <si>
    <t>ts+ps</t>
  </si>
  <si>
    <t>DATA</t>
  </si>
  <si>
    <t>POL1 pi=5.8</t>
  </si>
  <si>
    <t>POL2 pi=2</t>
  </si>
  <si>
    <t>POL3 pi=4</t>
  </si>
  <si>
    <t>Benchmark</t>
  </si>
  <si>
    <t>Dv R,TS,PS=0.5</t>
  </si>
  <si>
    <t>Gain</t>
  </si>
  <si>
    <t>Dv TS,PS=0.5</t>
  </si>
  <si>
    <t>Dv R=0.5</t>
  </si>
  <si>
    <t>c</t>
  </si>
  <si>
    <t>ug</t>
  </si>
  <si>
    <t>PS</t>
  </si>
  <si>
    <t>R</t>
  </si>
  <si>
    <t>s(-1)</t>
  </si>
  <si>
    <t>p(-1)</t>
  </si>
  <si>
    <t>ip(-1)</t>
  </si>
  <si>
    <t>ug(-1)</t>
  </si>
  <si>
    <t>TS(-1)</t>
  </si>
  <si>
    <t>PS(-1)</t>
  </si>
  <si>
    <t>R(-1)</t>
  </si>
  <si>
    <t>ESTIMATED VSTAR MODEL</t>
  </si>
  <si>
    <t>IMPLIED LONG RUN COEFF</t>
  </si>
  <si>
    <t>VAR4 (Recession normal)</t>
  </si>
  <si>
    <t>VAR2 (Recession unconventional)</t>
  </si>
  <si>
    <t>VAR1 (Expasion unconventional)</t>
  </si>
  <si>
    <t>VAR3 (expansion normal)</t>
  </si>
  <si>
    <t>QE operations</t>
  </si>
  <si>
    <t>QE1</t>
  </si>
  <si>
    <t>TS+PS</t>
  </si>
  <si>
    <t>P1</t>
  </si>
  <si>
    <t>P2</t>
  </si>
  <si>
    <t>P3</t>
  </si>
  <si>
    <t>QE2</t>
  </si>
  <si>
    <t>QE3</t>
  </si>
  <si>
    <t>QE1 (Nov. '08 - Mar. '10, 17 months): $175 billion in agency debt, $300B in TS, and $1.25 trillion in MBS</t>
  </si>
  <si>
    <t>QE2 (Nov. '10 - Jun. '11, 8 months): $767B in longer-term TS</t>
  </si>
  <si>
    <t>Op. Twist (Sep. '11 - Dec '12, 12 months): Purchased longer-term TS and sold short-term TS to extend the average maturity of holdings</t>
  </si>
  <si>
    <t>QE3 (Sep. '12 - Oct. '14, 26 months): Purchased $40 billion in MBS and $45 billion for long-maturity TS per month</t>
  </si>
  <si>
    <t>Change in the Fed assets holding of TS and PS in % of GDP over quantitative easing phases</t>
  </si>
  <si>
    <t>Oper.Twist</t>
  </si>
  <si>
    <t>Policy 1</t>
  </si>
  <si>
    <t>Policy 2</t>
  </si>
  <si>
    <t>Policy 3</t>
  </si>
  <si>
    <t>NaN</t>
  </si>
  <si>
    <t>wM1</t>
  </si>
  <si>
    <t>wM2</t>
  </si>
  <si>
    <t>wV1</t>
  </si>
  <si>
    <t>wV2</t>
  </si>
  <si>
    <t>ps</t>
  </si>
  <si>
    <t>r</t>
  </si>
  <si>
    <t>Normal</t>
  </si>
  <si>
    <t>ZLB</t>
  </si>
  <si>
    <t>Period</t>
  </si>
  <si>
    <t>Pre-ZLB</t>
  </si>
  <si>
    <t>Start</t>
  </si>
  <si>
    <t>End</t>
  </si>
  <si>
    <t>vp=0.5</t>
  </si>
  <si>
    <t>vug=0.5</t>
  </si>
  <si>
    <t>unem eq</t>
  </si>
  <si>
    <t>No-Policy</t>
  </si>
  <si>
    <t>Act-Policy</t>
  </si>
  <si>
    <t>Opt-Policy</t>
  </si>
  <si>
    <t>AVERAGE</t>
  </si>
  <si>
    <t>based on act loss</t>
  </si>
  <si>
    <t>ts+os</t>
  </si>
  <si>
    <t>VSTAR - zero policy -1pa forecast - based on inflation target equal to subsample average, subsample 2007:12 - 2016:10</t>
  </si>
  <si>
    <t>(VAR)</t>
  </si>
  <si>
    <t>VSTAR - 1pa forecast - based on inflation target equal to full sample average</t>
  </si>
  <si>
    <t>Baseline</t>
  </si>
  <si>
    <t>VAR - 1pa forecast - based on inflation target equal to full sample average</t>
  </si>
  <si>
    <t>VAR - zero policy -1pa forecast - based on inflation target equal to subsample average, subsample 2007:12 - 2016:10</t>
  </si>
  <si>
    <t>MPC</t>
  </si>
  <si>
    <t>Actual Policy</t>
  </si>
  <si>
    <t>Optimal Policy</t>
  </si>
  <si>
    <t>Dr</t>
  </si>
  <si>
    <t>Delt</t>
  </si>
  <si>
    <t>SDC - DP</t>
  </si>
  <si>
    <t>Linearization - DP</t>
  </si>
  <si>
    <t>Numerical Search</t>
  </si>
  <si>
    <t>Sample: 1979:8 - 2018:9</t>
  </si>
  <si>
    <t>Sample: 2008:8 - 2018:9</t>
  </si>
  <si>
    <t>Trial</t>
  </si>
  <si>
    <t>2008-2018</t>
  </si>
  <si>
    <t>SDC</t>
  </si>
  <si>
    <t>LIN</t>
  </si>
  <si>
    <t>NS</t>
  </si>
  <si>
    <t>1978-2018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</si>
</sst>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"/>
    <numFmt numFmtId="166" formatCode="0.0000"/>
    <numFmt numFmtId="167" formatCode="0.00000"/>
    <numFmt numFmtId="168" formatCode="yyyy\-mm\-dd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Courier"/>
      <family val="1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Fill="1"/>
    <xf numFmtId="164" fontId="0" fillId="0" borderId="0" xfId="0" applyNumberFormat="1"/>
    <xf numFmtId="2" fontId="0" fillId="0" borderId="0" xfId="0" applyNumberFormat="1"/>
    <xf numFmtId="166" fontId="0" fillId="0" borderId="0" xfId="0" applyNumberFormat="1"/>
    <xf numFmtId="166" fontId="0" fillId="0" borderId="0" xfId="0" applyNumberFormat="1" applyFont="1"/>
    <xf numFmtId="167" fontId="0" fillId="0" borderId="0" xfId="0" applyNumberFormat="1" applyFont="1" applyFill="1"/>
    <xf numFmtId="11" fontId="0" fillId="0" borderId="0" xfId="0" applyNumberFormat="1" applyFill="1"/>
    <xf numFmtId="0" fontId="0" fillId="0" borderId="0" xfId="0" applyFont="1"/>
    <xf numFmtId="11" fontId="0" fillId="0" borderId="0" xfId="0" applyNumberFormat="1"/>
    <xf numFmtId="0" fontId="1" fillId="0" borderId="0" xfId="0" applyFont="1"/>
    <xf numFmtId="167" fontId="0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165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166" fontId="0" fillId="0" borderId="0" xfId="0" applyNumberFormat="1" applyFill="1"/>
    <xf numFmtId="0" fontId="2" fillId="0" borderId="0" xfId="0" applyFont="1"/>
    <xf numFmtId="0" fontId="2" fillId="0" borderId="0" xfId="0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0" fillId="0" borderId="0" xfId="0" applyFont="1" applyFill="1"/>
    <xf numFmtId="168" fontId="0" fillId="0" borderId="0" xfId="0" applyNumberFormat="1" applyFill="1"/>
    <xf numFmtId="1" fontId="0" fillId="0" borderId="0" xfId="0" applyNumberFormat="1" applyAlignment="1">
      <alignment horizontal="center"/>
    </xf>
    <xf numFmtId="1" fontId="0" fillId="2" borderId="0" xfId="0" applyNumberFormat="1" applyFont="1" applyFill="1" applyAlignment="1">
      <alignment horizontal="center"/>
    </xf>
    <xf numFmtId="168" fontId="0" fillId="2" borderId="0" xfId="0" applyNumberFormat="1" applyFont="1" applyFill="1"/>
    <xf numFmtId="0" fontId="0" fillId="2" borderId="0" xfId="0" applyFont="1" applyFill="1"/>
    <xf numFmtId="1" fontId="0" fillId="0" borderId="0" xfId="0" applyNumberFormat="1" applyFont="1" applyFill="1" applyAlignment="1">
      <alignment horizontal="center"/>
    </xf>
    <xf numFmtId="168" fontId="0" fillId="0" borderId="0" xfId="0" applyNumberFormat="1" applyFont="1" applyFill="1"/>
    <xf numFmtId="0" fontId="2" fillId="0" borderId="0" xfId="0" applyFont="1" applyFill="1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2" borderId="0" xfId="0" applyNumberFormat="1" applyFill="1" applyAlignment="1">
      <alignment horizontal="center"/>
    </xf>
    <xf numFmtId="168" fontId="0" fillId="2" borderId="0" xfId="0" applyNumberFormat="1" applyFill="1"/>
    <xf numFmtId="0" fontId="0" fillId="2" borderId="0" xfId="0" applyFill="1"/>
    <xf numFmtId="0" fontId="2" fillId="2" borderId="0" xfId="0" applyFont="1" applyFill="1"/>
    <xf numFmtId="1" fontId="0" fillId="3" borderId="0" xfId="0" applyNumberFormat="1" applyFill="1" applyAlignment="1">
      <alignment horizontal="center"/>
    </xf>
    <xf numFmtId="168" fontId="0" fillId="3" borderId="0" xfId="0" applyNumberFormat="1" applyFill="1"/>
    <xf numFmtId="0" fontId="0" fillId="3" borderId="0" xfId="0" applyFill="1"/>
    <xf numFmtId="0" fontId="2" fillId="3" borderId="0" xfId="0" applyFont="1" applyFill="1"/>
    <xf numFmtId="1" fontId="0" fillId="4" borderId="0" xfId="0" applyNumberFormat="1" applyFill="1" applyAlignment="1">
      <alignment horizontal="center"/>
    </xf>
    <xf numFmtId="168" fontId="0" fillId="4" borderId="0" xfId="0" applyNumberFormat="1" applyFill="1"/>
    <xf numFmtId="0" fontId="0" fillId="4" borderId="0" xfId="0" applyFill="1"/>
    <xf numFmtId="0" fontId="2" fillId="4" borderId="0" xfId="0" applyFont="1" applyFill="1"/>
    <xf numFmtId="1" fontId="0" fillId="5" borderId="0" xfId="0" applyNumberFormat="1" applyFill="1" applyAlignment="1">
      <alignment horizontal="center"/>
    </xf>
    <xf numFmtId="168" fontId="0" fillId="5" borderId="0" xfId="0" applyNumberFormat="1" applyFill="1"/>
    <xf numFmtId="0" fontId="0" fillId="5" borderId="0" xfId="0" applyFill="1"/>
    <xf numFmtId="0" fontId="2" fillId="5" borderId="0" xfId="0" applyFont="1" applyFill="1"/>
    <xf numFmtId="2" fontId="0" fillId="0" borderId="0" xfId="0" applyNumberFormat="1" applyFill="1"/>
    <xf numFmtId="2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vertical="center"/>
    </xf>
    <xf numFmtId="0" fontId="0" fillId="0" borderId="0" xfId="0" applyAlignment="1">
      <alignment vertical="center"/>
    </xf>
    <xf numFmtId="17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165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 applyFont="1" applyFill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Fill="1" applyAlignment="1">
      <alignment vertical="center"/>
    </xf>
    <xf numFmtId="0" fontId="0" fillId="0" borderId="0" xfId="0" applyAlignment="1">
      <alignment vertical="center"/>
    </xf>
    <xf numFmtId="2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Data!$G$1</c:f>
              <c:strCache>
                <c:ptCount val="1"/>
                <c:pt idx="0">
                  <c:v>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Data!$B$2:$B$472</c:f>
              <c:numCache>
                <c:formatCode>yyyy\-mm\-dd</c:formatCode>
                <c:ptCount val="471"/>
                <c:pt idx="0">
                  <c:v>29068</c:v>
                </c:pt>
                <c:pt idx="1">
                  <c:v>29099</c:v>
                </c:pt>
                <c:pt idx="2">
                  <c:v>29129</c:v>
                </c:pt>
                <c:pt idx="3">
                  <c:v>29160</c:v>
                </c:pt>
                <c:pt idx="4">
                  <c:v>29190</c:v>
                </c:pt>
                <c:pt idx="5">
                  <c:v>29221</c:v>
                </c:pt>
                <c:pt idx="6">
                  <c:v>29252</c:v>
                </c:pt>
                <c:pt idx="7">
                  <c:v>29281</c:v>
                </c:pt>
                <c:pt idx="8">
                  <c:v>29312</c:v>
                </c:pt>
                <c:pt idx="9">
                  <c:v>29342</c:v>
                </c:pt>
                <c:pt idx="10">
                  <c:v>29373</c:v>
                </c:pt>
                <c:pt idx="11">
                  <c:v>29403</c:v>
                </c:pt>
                <c:pt idx="12">
                  <c:v>29434</c:v>
                </c:pt>
                <c:pt idx="13">
                  <c:v>29465</c:v>
                </c:pt>
                <c:pt idx="14">
                  <c:v>29495</c:v>
                </c:pt>
                <c:pt idx="15">
                  <c:v>29526</c:v>
                </c:pt>
                <c:pt idx="16">
                  <c:v>29556</c:v>
                </c:pt>
                <c:pt idx="17">
                  <c:v>29587</c:v>
                </c:pt>
                <c:pt idx="18">
                  <c:v>29618</c:v>
                </c:pt>
                <c:pt idx="19">
                  <c:v>29646</c:v>
                </c:pt>
                <c:pt idx="20">
                  <c:v>29677</c:v>
                </c:pt>
                <c:pt idx="21">
                  <c:v>29707</c:v>
                </c:pt>
                <c:pt idx="22">
                  <c:v>29738</c:v>
                </c:pt>
                <c:pt idx="23">
                  <c:v>29768</c:v>
                </c:pt>
                <c:pt idx="24">
                  <c:v>29799</c:v>
                </c:pt>
                <c:pt idx="25">
                  <c:v>29830</c:v>
                </c:pt>
                <c:pt idx="26">
                  <c:v>29860</c:v>
                </c:pt>
                <c:pt idx="27">
                  <c:v>29891</c:v>
                </c:pt>
                <c:pt idx="28">
                  <c:v>29921</c:v>
                </c:pt>
                <c:pt idx="29">
                  <c:v>29952</c:v>
                </c:pt>
                <c:pt idx="30">
                  <c:v>29983</c:v>
                </c:pt>
                <c:pt idx="31">
                  <c:v>30011</c:v>
                </c:pt>
                <c:pt idx="32">
                  <c:v>30042</c:v>
                </c:pt>
                <c:pt idx="33">
                  <c:v>30072</c:v>
                </c:pt>
                <c:pt idx="34">
                  <c:v>30103</c:v>
                </c:pt>
                <c:pt idx="35">
                  <c:v>30133</c:v>
                </c:pt>
                <c:pt idx="36">
                  <c:v>30164</c:v>
                </c:pt>
                <c:pt idx="37">
                  <c:v>30195</c:v>
                </c:pt>
                <c:pt idx="38">
                  <c:v>30225</c:v>
                </c:pt>
                <c:pt idx="39">
                  <c:v>30256</c:v>
                </c:pt>
                <c:pt idx="40">
                  <c:v>30286</c:v>
                </c:pt>
                <c:pt idx="41">
                  <c:v>30317</c:v>
                </c:pt>
                <c:pt idx="42">
                  <c:v>30348</c:v>
                </c:pt>
                <c:pt idx="43">
                  <c:v>30376</c:v>
                </c:pt>
                <c:pt idx="44">
                  <c:v>30407</c:v>
                </c:pt>
                <c:pt idx="45">
                  <c:v>30437</c:v>
                </c:pt>
                <c:pt idx="46">
                  <c:v>30468</c:v>
                </c:pt>
                <c:pt idx="47">
                  <c:v>30498</c:v>
                </c:pt>
                <c:pt idx="48">
                  <c:v>30529</c:v>
                </c:pt>
                <c:pt idx="49">
                  <c:v>30560</c:v>
                </c:pt>
                <c:pt idx="50">
                  <c:v>30590</c:v>
                </c:pt>
                <c:pt idx="51">
                  <c:v>30621</c:v>
                </c:pt>
                <c:pt idx="52">
                  <c:v>30651</c:v>
                </c:pt>
                <c:pt idx="53">
                  <c:v>30682</c:v>
                </c:pt>
                <c:pt idx="54">
                  <c:v>30713</c:v>
                </c:pt>
                <c:pt idx="55">
                  <c:v>30742</c:v>
                </c:pt>
                <c:pt idx="56">
                  <c:v>30773</c:v>
                </c:pt>
                <c:pt idx="57">
                  <c:v>30803</c:v>
                </c:pt>
                <c:pt idx="58">
                  <c:v>30834</c:v>
                </c:pt>
                <c:pt idx="59">
                  <c:v>30864</c:v>
                </c:pt>
                <c:pt idx="60">
                  <c:v>30895</c:v>
                </c:pt>
                <c:pt idx="61">
                  <c:v>30926</c:v>
                </c:pt>
                <c:pt idx="62">
                  <c:v>30956</c:v>
                </c:pt>
                <c:pt idx="63">
                  <c:v>30987</c:v>
                </c:pt>
                <c:pt idx="64">
                  <c:v>31017</c:v>
                </c:pt>
                <c:pt idx="65">
                  <c:v>31048</c:v>
                </c:pt>
                <c:pt idx="66">
                  <c:v>31079</c:v>
                </c:pt>
                <c:pt idx="67">
                  <c:v>31107</c:v>
                </c:pt>
                <c:pt idx="68">
                  <c:v>31138</c:v>
                </c:pt>
                <c:pt idx="69">
                  <c:v>31168</c:v>
                </c:pt>
                <c:pt idx="70">
                  <c:v>31199</c:v>
                </c:pt>
                <c:pt idx="71">
                  <c:v>31229</c:v>
                </c:pt>
                <c:pt idx="72">
                  <c:v>31260</c:v>
                </c:pt>
                <c:pt idx="73">
                  <c:v>31291</c:v>
                </c:pt>
                <c:pt idx="74">
                  <c:v>31321</c:v>
                </c:pt>
                <c:pt idx="75">
                  <c:v>31352</c:v>
                </c:pt>
                <c:pt idx="76">
                  <c:v>31382</c:v>
                </c:pt>
                <c:pt idx="77">
                  <c:v>31413</c:v>
                </c:pt>
                <c:pt idx="78">
                  <c:v>31444</c:v>
                </c:pt>
                <c:pt idx="79">
                  <c:v>31472</c:v>
                </c:pt>
                <c:pt idx="80">
                  <c:v>31503</c:v>
                </c:pt>
                <c:pt idx="81">
                  <c:v>31533</c:v>
                </c:pt>
                <c:pt idx="82">
                  <c:v>31564</c:v>
                </c:pt>
                <c:pt idx="83">
                  <c:v>31594</c:v>
                </c:pt>
                <c:pt idx="84">
                  <c:v>31625</c:v>
                </c:pt>
                <c:pt idx="85">
                  <c:v>31656</c:v>
                </c:pt>
                <c:pt idx="86">
                  <c:v>31686</c:v>
                </c:pt>
                <c:pt idx="87">
                  <c:v>31717</c:v>
                </c:pt>
                <c:pt idx="88">
                  <c:v>31747</c:v>
                </c:pt>
                <c:pt idx="89">
                  <c:v>31778</c:v>
                </c:pt>
                <c:pt idx="90">
                  <c:v>31809</c:v>
                </c:pt>
                <c:pt idx="91">
                  <c:v>31837</c:v>
                </c:pt>
                <c:pt idx="92">
                  <c:v>31868</c:v>
                </c:pt>
                <c:pt idx="93">
                  <c:v>31898</c:v>
                </c:pt>
                <c:pt idx="94">
                  <c:v>31929</c:v>
                </c:pt>
                <c:pt idx="95">
                  <c:v>31959</c:v>
                </c:pt>
                <c:pt idx="96">
                  <c:v>31990</c:v>
                </c:pt>
                <c:pt idx="97">
                  <c:v>32021</c:v>
                </c:pt>
                <c:pt idx="98">
                  <c:v>32051</c:v>
                </c:pt>
                <c:pt idx="99">
                  <c:v>32082</c:v>
                </c:pt>
                <c:pt idx="100">
                  <c:v>32112</c:v>
                </c:pt>
                <c:pt idx="101">
                  <c:v>32143</c:v>
                </c:pt>
                <c:pt idx="102">
                  <c:v>32174</c:v>
                </c:pt>
                <c:pt idx="103">
                  <c:v>32203</c:v>
                </c:pt>
                <c:pt idx="104">
                  <c:v>32234</c:v>
                </c:pt>
                <c:pt idx="105">
                  <c:v>32264</c:v>
                </c:pt>
                <c:pt idx="106">
                  <c:v>32295</c:v>
                </c:pt>
                <c:pt idx="107">
                  <c:v>32325</c:v>
                </c:pt>
                <c:pt idx="108">
                  <c:v>32356</c:v>
                </c:pt>
                <c:pt idx="109">
                  <c:v>32387</c:v>
                </c:pt>
                <c:pt idx="110">
                  <c:v>32417</c:v>
                </c:pt>
                <c:pt idx="111">
                  <c:v>32448</c:v>
                </c:pt>
                <c:pt idx="112">
                  <c:v>32478</c:v>
                </c:pt>
                <c:pt idx="113">
                  <c:v>32509</c:v>
                </c:pt>
                <c:pt idx="114">
                  <c:v>32540</c:v>
                </c:pt>
                <c:pt idx="115">
                  <c:v>32568</c:v>
                </c:pt>
                <c:pt idx="116">
                  <c:v>32599</c:v>
                </c:pt>
                <c:pt idx="117">
                  <c:v>32629</c:v>
                </c:pt>
                <c:pt idx="118">
                  <c:v>32660</c:v>
                </c:pt>
                <c:pt idx="119">
                  <c:v>32690</c:v>
                </c:pt>
                <c:pt idx="120">
                  <c:v>32721</c:v>
                </c:pt>
                <c:pt idx="121">
                  <c:v>32752</c:v>
                </c:pt>
                <c:pt idx="122">
                  <c:v>32782</c:v>
                </c:pt>
                <c:pt idx="123">
                  <c:v>32813</c:v>
                </c:pt>
                <c:pt idx="124">
                  <c:v>32843</c:v>
                </c:pt>
                <c:pt idx="125">
                  <c:v>32874</c:v>
                </c:pt>
                <c:pt idx="126">
                  <c:v>32905</c:v>
                </c:pt>
                <c:pt idx="127">
                  <c:v>32933</c:v>
                </c:pt>
                <c:pt idx="128">
                  <c:v>32964</c:v>
                </c:pt>
                <c:pt idx="129">
                  <c:v>32994</c:v>
                </c:pt>
                <c:pt idx="130">
                  <c:v>33025</c:v>
                </c:pt>
                <c:pt idx="131">
                  <c:v>33055</c:v>
                </c:pt>
                <c:pt idx="132">
                  <c:v>33086</c:v>
                </c:pt>
                <c:pt idx="133">
                  <c:v>33117</c:v>
                </c:pt>
                <c:pt idx="134">
                  <c:v>33147</c:v>
                </c:pt>
                <c:pt idx="135">
                  <c:v>33178</c:v>
                </c:pt>
                <c:pt idx="136">
                  <c:v>33208</c:v>
                </c:pt>
                <c:pt idx="137">
                  <c:v>33239</c:v>
                </c:pt>
                <c:pt idx="138">
                  <c:v>33270</c:v>
                </c:pt>
                <c:pt idx="139">
                  <c:v>33298</c:v>
                </c:pt>
                <c:pt idx="140">
                  <c:v>33329</c:v>
                </c:pt>
                <c:pt idx="141">
                  <c:v>33359</c:v>
                </c:pt>
                <c:pt idx="142">
                  <c:v>33390</c:v>
                </c:pt>
                <c:pt idx="143">
                  <c:v>33420</c:v>
                </c:pt>
                <c:pt idx="144">
                  <c:v>33451</c:v>
                </c:pt>
                <c:pt idx="145">
                  <c:v>33482</c:v>
                </c:pt>
                <c:pt idx="146">
                  <c:v>33512</c:v>
                </c:pt>
                <c:pt idx="147">
                  <c:v>33543</c:v>
                </c:pt>
                <c:pt idx="148">
                  <c:v>33573</c:v>
                </c:pt>
                <c:pt idx="149">
                  <c:v>33604</c:v>
                </c:pt>
                <c:pt idx="150">
                  <c:v>33635</c:v>
                </c:pt>
                <c:pt idx="151">
                  <c:v>33664</c:v>
                </c:pt>
                <c:pt idx="152">
                  <c:v>33695</c:v>
                </c:pt>
                <c:pt idx="153">
                  <c:v>33725</c:v>
                </c:pt>
                <c:pt idx="154">
                  <c:v>33756</c:v>
                </c:pt>
                <c:pt idx="155">
                  <c:v>33786</c:v>
                </c:pt>
                <c:pt idx="156">
                  <c:v>33817</c:v>
                </c:pt>
                <c:pt idx="157">
                  <c:v>33848</c:v>
                </c:pt>
                <c:pt idx="158">
                  <c:v>33878</c:v>
                </c:pt>
                <c:pt idx="159">
                  <c:v>33909</c:v>
                </c:pt>
                <c:pt idx="160">
                  <c:v>33939</c:v>
                </c:pt>
                <c:pt idx="161">
                  <c:v>33970</c:v>
                </c:pt>
                <c:pt idx="162">
                  <c:v>34001</c:v>
                </c:pt>
                <c:pt idx="163">
                  <c:v>34029</c:v>
                </c:pt>
                <c:pt idx="164">
                  <c:v>34060</c:v>
                </c:pt>
                <c:pt idx="165">
                  <c:v>34090</c:v>
                </c:pt>
                <c:pt idx="166">
                  <c:v>34121</c:v>
                </c:pt>
                <c:pt idx="167">
                  <c:v>34151</c:v>
                </c:pt>
                <c:pt idx="168">
                  <c:v>34182</c:v>
                </c:pt>
                <c:pt idx="169">
                  <c:v>34213</c:v>
                </c:pt>
                <c:pt idx="170">
                  <c:v>34243</c:v>
                </c:pt>
                <c:pt idx="171">
                  <c:v>34274</c:v>
                </c:pt>
                <c:pt idx="172">
                  <c:v>34304</c:v>
                </c:pt>
                <c:pt idx="173">
                  <c:v>34335</c:v>
                </c:pt>
                <c:pt idx="174">
                  <c:v>34366</c:v>
                </c:pt>
                <c:pt idx="175">
                  <c:v>34394</c:v>
                </c:pt>
                <c:pt idx="176">
                  <c:v>34425</c:v>
                </c:pt>
                <c:pt idx="177">
                  <c:v>34455</c:v>
                </c:pt>
                <c:pt idx="178">
                  <c:v>34486</c:v>
                </c:pt>
                <c:pt idx="179">
                  <c:v>34516</c:v>
                </c:pt>
                <c:pt idx="180">
                  <c:v>34547</c:v>
                </c:pt>
                <c:pt idx="181">
                  <c:v>34578</c:v>
                </c:pt>
                <c:pt idx="182">
                  <c:v>34608</c:v>
                </c:pt>
                <c:pt idx="183">
                  <c:v>34639</c:v>
                </c:pt>
                <c:pt idx="184">
                  <c:v>34669</c:v>
                </c:pt>
                <c:pt idx="185">
                  <c:v>34700</c:v>
                </c:pt>
                <c:pt idx="186">
                  <c:v>34731</c:v>
                </c:pt>
                <c:pt idx="187">
                  <c:v>34759</c:v>
                </c:pt>
                <c:pt idx="188">
                  <c:v>34790</c:v>
                </c:pt>
                <c:pt idx="189">
                  <c:v>34820</c:v>
                </c:pt>
                <c:pt idx="190">
                  <c:v>34851</c:v>
                </c:pt>
                <c:pt idx="191">
                  <c:v>34881</c:v>
                </c:pt>
                <c:pt idx="192">
                  <c:v>34912</c:v>
                </c:pt>
                <c:pt idx="193">
                  <c:v>34943</c:v>
                </c:pt>
                <c:pt idx="194">
                  <c:v>34973</c:v>
                </c:pt>
                <c:pt idx="195">
                  <c:v>35004</c:v>
                </c:pt>
                <c:pt idx="196">
                  <c:v>35034</c:v>
                </c:pt>
                <c:pt idx="197">
                  <c:v>35065</c:v>
                </c:pt>
                <c:pt idx="198">
                  <c:v>35096</c:v>
                </c:pt>
                <c:pt idx="199">
                  <c:v>35125</c:v>
                </c:pt>
                <c:pt idx="200">
                  <c:v>35156</c:v>
                </c:pt>
                <c:pt idx="201">
                  <c:v>35186</c:v>
                </c:pt>
                <c:pt idx="202">
                  <c:v>35217</c:v>
                </c:pt>
                <c:pt idx="203">
                  <c:v>35247</c:v>
                </c:pt>
                <c:pt idx="204">
                  <c:v>35278</c:v>
                </c:pt>
                <c:pt idx="205">
                  <c:v>35309</c:v>
                </c:pt>
                <c:pt idx="206">
                  <c:v>35339</c:v>
                </c:pt>
                <c:pt idx="207">
                  <c:v>35370</c:v>
                </c:pt>
                <c:pt idx="208">
                  <c:v>35400</c:v>
                </c:pt>
                <c:pt idx="209">
                  <c:v>35431</c:v>
                </c:pt>
                <c:pt idx="210">
                  <c:v>35462</c:v>
                </c:pt>
                <c:pt idx="211">
                  <c:v>35490</c:v>
                </c:pt>
                <c:pt idx="212">
                  <c:v>35521</c:v>
                </c:pt>
                <c:pt idx="213">
                  <c:v>35551</c:v>
                </c:pt>
                <c:pt idx="214">
                  <c:v>35582</c:v>
                </c:pt>
                <c:pt idx="215">
                  <c:v>35612</c:v>
                </c:pt>
                <c:pt idx="216">
                  <c:v>35643</c:v>
                </c:pt>
                <c:pt idx="217">
                  <c:v>35674</c:v>
                </c:pt>
                <c:pt idx="218">
                  <c:v>35704</c:v>
                </c:pt>
                <c:pt idx="219">
                  <c:v>35735</c:v>
                </c:pt>
                <c:pt idx="220">
                  <c:v>35765</c:v>
                </c:pt>
                <c:pt idx="221">
                  <c:v>35796</c:v>
                </c:pt>
                <c:pt idx="222">
                  <c:v>35827</c:v>
                </c:pt>
                <c:pt idx="223">
                  <c:v>35855</c:v>
                </c:pt>
                <c:pt idx="224">
                  <c:v>35886</c:v>
                </c:pt>
                <c:pt idx="225">
                  <c:v>35916</c:v>
                </c:pt>
                <c:pt idx="226">
                  <c:v>35947</c:v>
                </c:pt>
                <c:pt idx="227">
                  <c:v>35977</c:v>
                </c:pt>
                <c:pt idx="228">
                  <c:v>36008</c:v>
                </c:pt>
                <c:pt idx="229">
                  <c:v>36039</c:v>
                </c:pt>
                <c:pt idx="230">
                  <c:v>36069</c:v>
                </c:pt>
                <c:pt idx="231">
                  <c:v>36100</c:v>
                </c:pt>
                <c:pt idx="232">
                  <c:v>36130</c:v>
                </c:pt>
                <c:pt idx="233">
                  <c:v>36161</c:v>
                </c:pt>
                <c:pt idx="234">
                  <c:v>36192</c:v>
                </c:pt>
                <c:pt idx="235">
                  <c:v>36220</c:v>
                </c:pt>
                <c:pt idx="236">
                  <c:v>36251</c:v>
                </c:pt>
                <c:pt idx="237">
                  <c:v>36281</c:v>
                </c:pt>
                <c:pt idx="238">
                  <c:v>36312</c:v>
                </c:pt>
                <c:pt idx="239">
                  <c:v>36342</c:v>
                </c:pt>
                <c:pt idx="240">
                  <c:v>36373</c:v>
                </c:pt>
                <c:pt idx="241">
                  <c:v>36404</c:v>
                </c:pt>
                <c:pt idx="242">
                  <c:v>36434</c:v>
                </c:pt>
                <c:pt idx="243">
                  <c:v>36465</c:v>
                </c:pt>
                <c:pt idx="244">
                  <c:v>36495</c:v>
                </c:pt>
                <c:pt idx="245">
                  <c:v>36526</c:v>
                </c:pt>
                <c:pt idx="246">
                  <c:v>36557</c:v>
                </c:pt>
                <c:pt idx="247">
                  <c:v>36586</c:v>
                </c:pt>
                <c:pt idx="248">
                  <c:v>36617</c:v>
                </c:pt>
                <c:pt idx="249">
                  <c:v>36647</c:v>
                </c:pt>
                <c:pt idx="250">
                  <c:v>36678</c:v>
                </c:pt>
                <c:pt idx="251">
                  <c:v>36708</c:v>
                </c:pt>
                <c:pt idx="252">
                  <c:v>36739</c:v>
                </c:pt>
                <c:pt idx="253">
                  <c:v>36770</c:v>
                </c:pt>
                <c:pt idx="254">
                  <c:v>36800</c:v>
                </c:pt>
                <c:pt idx="255">
                  <c:v>36831</c:v>
                </c:pt>
                <c:pt idx="256">
                  <c:v>36861</c:v>
                </c:pt>
                <c:pt idx="257">
                  <c:v>36892</c:v>
                </c:pt>
                <c:pt idx="258">
                  <c:v>36923</c:v>
                </c:pt>
                <c:pt idx="259">
                  <c:v>36951</c:v>
                </c:pt>
                <c:pt idx="260">
                  <c:v>36982</c:v>
                </c:pt>
                <c:pt idx="261">
                  <c:v>37012</c:v>
                </c:pt>
                <c:pt idx="262">
                  <c:v>37043</c:v>
                </c:pt>
                <c:pt idx="263">
                  <c:v>37073</c:v>
                </c:pt>
                <c:pt idx="264">
                  <c:v>37104</c:v>
                </c:pt>
                <c:pt idx="265">
                  <c:v>37135</c:v>
                </c:pt>
                <c:pt idx="266">
                  <c:v>37165</c:v>
                </c:pt>
                <c:pt idx="267">
                  <c:v>37196</c:v>
                </c:pt>
                <c:pt idx="268">
                  <c:v>37226</c:v>
                </c:pt>
                <c:pt idx="269">
                  <c:v>37257</c:v>
                </c:pt>
                <c:pt idx="270">
                  <c:v>37288</c:v>
                </c:pt>
                <c:pt idx="271">
                  <c:v>37316</c:v>
                </c:pt>
                <c:pt idx="272">
                  <c:v>37347</c:v>
                </c:pt>
                <c:pt idx="273">
                  <c:v>37377</c:v>
                </c:pt>
                <c:pt idx="274">
                  <c:v>37408</c:v>
                </c:pt>
                <c:pt idx="275">
                  <c:v>37438</c:v>
                </c:pt>
                <c:pt idx="276">
                  <c:v>37469</c:v>
                </c:pt>
                <c:pt idx="277">
                  <c:v>37500</c:v>
                </c:pt>
                <c:pt idx="278">
                  <c:v>37530</c:v>
                </c:pt>
                <c:pt idx="279">
                  <c:v>37561</c:v>
                </c:pt>
                <c:pt idx="280">
                  <c:v>37591</c:v>
                </c:pt>
                <c:pt idx="281">
                  <c:v>37622</c:v>
                </c:pt>
                <c:pt idx="282">
                  <c:v>37653</c:v>
                </c:pt>
                <c:pt idx="283">
                  <c:v>37681</c:v>
                </c:pt>
                <c:pt idx="284">
                  <c:v>37712</c:v>
                </c:pt>
                <c:pt idx="285">
                  <c:v>37742</c:v>
                </c:pt>
                <c:pt idx="286">
                  <c:v>37773</c:v>
                </c:pt>
                <c:pt idx="287">
                  <c:v>37803</c:v>
                </c:pt>
                <c:pt idx="288">
                  <c:v>37834</c:v>
                </c:pt>
                <c:pt idx="289">
                  <c:v>37865</c:v>
                </c:pt>
                <c:pt idx="290">
                  <c:v>37895</c:v>
                </c:pt>
                <c:pt idx="291">
                  <c:v>37926</c:v>
                </c:pt>
                <c:pt idx="292">
                  <c:v>37956</c:v>
                </c:pt>
                <c:pt idx="293">
                  <c:v>37987</c:v>
                </c:pt>
                <c:pt idx="294">
                  <c:v>38018</c:v>
                </c:pt>
                <c:pt idx="295">
                  <c:v>38047</c:v>
                </c:pt>
                <c:pt idx="296">
                  <c:v>38078</c:v>
                </c:pt>
                <c:pt idx="297">
                  <c:v>38108</c:v>
                </c:pt>
                <c:pt idx="298">
                  <c:v>38139</c:v>
                </c:pt>
                <c:pt idx="299">
                  <c:v>38169</c:v>
                </c:pt>
                <c:pt idx="300">
                  <c:v>38200</c:v>
                </c:pt>
                <c:pt idx="301">
                  <c:v>38231</c:v>
                </c:pt>
                <c:pt idx="302">
                  <c:v>38261</c:v>
                </c:pt>
                <c:pt idx="303">
                  <c:v>38292</c:v>
                </c:pt>
                <c:pt idx="304">
                  <c:v>38322</c:v>
                </c:pt>
                <c:pt idx="305">
                  <c:v>38353</c:v>
                </c:pt>
                <c:pt idx="306">
                  <c:v>38384</c:v>
                </c:pt>
                <c:pt idx="307">
                  <c:v>38412</c:v>
                </c:pt>
                <c:pt idx="308">
                  <c:v>38443</c:v>
                </c:pt>
                <c:pt idx="309">
                  <c:v>38473</c:v>
                </c:pt>
                <c:pt idx="310">
                  <c:v>38504</c:v>
                </c:pt>
                <c:pt idx="311">
                  <c:v>38534</c:v>
                </c:pt>
                <c:pt idx="312">
                  <c:v>38565</c:v>
                </c:pt>
                <c:pt idx="313">
                  <c:v>38596</c:v>
                </c:pt>
                <c:pt idx="314">
                  <c:v>38626</c:v>
                </c:pt>
                <c:pt idx="315">
                  <c:v>38657</c:v>
                </c:pt>
                <c:pt idx="316">
                  <c:v>38687</c:v>
                </c:pt>
                <c:pt idx="317">
                  <c:v>38718</c:v>
                </c:pt>
                <c:pt idx="318">
                  <c:v>38749</c:v>
                </c:pt>
                <c:pt idx="319">
                  <c:v>38777</c:v>
                </c:pt>
                <c:pt idx="320">
                  <c:v>38808</c:v>
                </c:pt>
                <c:pt idx="321">
                  <c:v>38838</c:v>
                </c:pt>
                <c:pt idx="322">
                  <c:v>38869</c:v>
                </c:pt>
                <c:pt idx="323">
                  <c:v>38899</c:v>
                </c:pt>
                <c:pt idx="324">
                  <c:v>38930</c:v>
                </c:pt>
                <c:pt idx="325">
                  <c:v>38961</c:v>
                </c:pt>
                <c:pt idx="326">
                  <c:v>38991</c:v>
                </c:pt>
                <c:pt idx="327">
                  <c:v>39022</c:v>
                </c:pt>
                <c:pt idx="328">
                  <c:v>39052</c:v>
                </c:pt>
                <c:pt idx="329">
                  <c:v>39083</c:v>
                </c:pt>
                <c:pt idx="330">
                  <c:v>39114</c:v>
                </c:pt>
                <c:pt idx="331">
                  <c:v>39142</c:v>
                </c:pt>
                <c:pt idx="332">
                  <c:v>39173</c:v>
                </c:pt>
                <c:pt idx="333">
                  <c:v>39203</c:v>
                </c:pt>
                <c:pt idx="334">
                  <c:v>39234</c:v>
                </c:pt>
                <c:pt idx="335">
                  <c:v>39264</c:v>
                </c:pt>
                <c:pt idx="336">
                  <c:v>39295</c:v>
                </c:pt>
                <c:pt idx="337">
                  <c:v>39326</c:v>
                </c:pt>
                <c:pt idx="338">
                  <c:v>39356</c:v>
                </c:pt>
                <c:pt idx="339">
                  <c:v>39387</c:v>
                </c:pt>
                <c:pt idx="340">
                  <c:v>39417</c:v>
                </c:pt>
                <c:pt idx="341">
                  <c:v>39448</c:v>
                </c:pt>
                <c:pt idx="342">
                  <c:v>39479</c:v>
                </c:pt>
                <c:pt idx="343">
                  <c:v>39508</c:v>
                </c:pt>
                <c:pt idx="344">
                  <c:v>39539</c:v>
                </c:pt>
                <c:pt idx="345">
                  <c:v>39569</c:v>
                </c:pt>
                <c:pt idx="346">
                  <c:v>39600</c:v>
                </c:pt>
                <c:pt idx="347">
                  <c:v>39630</c:v>
                </c:pt>
                <c:pt idx="348">
                  <c:v>39661</c:v>
                </c:pt>
                <c:pt idx="349">
                  <c:v>39692</c:v>
                </c:pt>
                <c:pt idx="350">
                  <c:v>39722</c:v>
                </c:pt>
                <c:pt idx="351">
                  <c:v>39753</c:v>
                </c:pt>
                <c:pt idx="352">
                  <c:v>39783</c:v>
                </c:pt>
                <c:pt idx="353">
                  <c:v>39814</c:v>
                </c:pt>
                <c:pt idx="354">
                  <c:v>39845</c:v>
                </c:pt>
                <c:pt idx="355">
                  <c:v>39873</c:v>
                </c:pt>
                <c:pt idx="356">
                  <c:v>39904</c:v>
                </c:pt>
                <c:pt idx="357">
                  <c:v>39934</c:v>
                </c:pt>
                <c:pt idx="358">
                  <c:v>39965</c:v>
                </c:pt>
                <c:pt idx="359">
                  <c:v>39995</c:v>
                </c:pt>
                <c:pt idx="360">
                  <c:v>40026</c:v>
                </c:pt>
                <c:pt idx="361">
                  <c:v>40057</c:v>
                </c:pt>
                <c:pt idx="362">
                  <c:v>40087</c:v>
                </c:pt>
                <c:pt idx="363">
                  <c:v>40118</c:v>
                </c:pt>
                <c:pt idx="364">
                  <c:v>40148</c:v>
                </c:pt>
                <c:pt idx="365">
                  <c:v>40179</c:v>
                </c:pt>
                <c:pt idx="366">
                  <c:v>40210</c:v>
                </c:pt>
                <c:pt idx="367">
                  <c:v>40238</c:v>
                </c:pt>
                <c:pt idx="368">
                  <c:v>40269</c:v>
                </c:pt>
                <c:pt idx="369">
                  <c:v>40299</c:v>
                </c:pt>
                <c:pt idx="370">
                  <c:v>40330</c:v>
                </c:pt>
                <c:pt idx="371">
                  <c:v>40360</c:v>
                </c:pt>
                <c:pt idx="372">
                  <c:v>40391</c:v>
                </c:pt>
                <c:pt idx="373">
                  <c:v>40422</c:v>
                </c:pt>
                <c:pt idx="374">
                  <c:v>40452</c:v>
                </c:pt>
                <c:pt idx="375">
                  <c:v>40483</c:v>
                </c:pt>
                <c:pt idx="376">
                  <c:v>40513</c:v>
                </c:pt>
                <c:pt idx="377">
                  <c:v>40544</c:v>
                </c:pt>
                <c:pt idx="378">
                  <c:v>40575</c:v>
                </c:pt>
                <c:pt idx="379">
                  <c:v>40603</c:v>
                </c:pt>
                <c:pt idx="380">
                  <c:v>40634</c:v>
                </c:pt>
                <c:pt idx="381">
                  <c:v>40664</c:v>
                </c:pt>
                <c:pt idx="382">
                  <c:v>40695</c:v>
                </c:pt>
                <c:pt idx="383">
                  <c:v>40725</c:v>
                </c:pt>
                <c:pt idx="384">
                  <c:v>40756</c:v>
                </c:pt>
                <c:pt idx="385">
                  <c:v>40787</c:v>
                </c:pt>
                <c:pt idx="386">
                  <c:v>40817</c:v>
                </c:pt>
                <c:pt idx="387">
                  <c:v>40848</c:v>
                </c:pt>
                <c:pt idx="388">
                  <c:v>40878</c:v>
                </c:pt>
                <c:pt idx="389">
                  <c:v>40909</c:v>
                </c:pt>
                <c:pt idx="390">
                  <c:v>40940</c:v>
                </c:pt>
                <c:pt idx="391">
                  <c:v>40969</c:v>
                </c:pt>
                <c:pt idx="392">
                  <c:v>41000</c:v>
                </c:pt>
                <c:pt idx="393">
                  <c:v>41030</c:v>
                </c:pt>
                <c:pt idx="394">
                  <c:v>41061</c:v>
                </c:pt>
                <c:pt idx="395">
                  <c:v>41091</c:v>
                </c:pt>
                <c:pt idx="396">
                  <c:v>41122</c:v>
                </c:pt>
                <c:pt idx="397">
                  <c:v>41153</c:v>
                </c:pt>
                <c:pt idx="398">
                  <c:v>41183</c:v>
                </c:pt>
                <c:pt idx="399">
                  <c:v>41214</c:v>
                </c:pt>
                <c:pt idx="400">
                  <c:v>41244</c:v>
                </c:pt>
                <c:pt idx="401">
                  <c:v>41275</c:v>
                </c:pt>
                <c:pt idx="402">
                  <c:v>41306</c:v>
                </c:pt>
                <c:pt idx="403">
                  <c:v>41334</c:v>
                </c:pt>
                <c:pt idx="404">
                  <c:v>41365</c:v>
                </c:pt>
                <c:pt idx="405">
                  <c:v>41395</c:v>
                </c:pt>
                <c:pt idx="406">
                  <c:v>41426</c:v>
                </c:pt>
                <c:pt idx="407">
                  <c:v>41456</c:v>
                </c:pt>
                <c:pt idx="408">
                  <c:v>41487</c:v>
                </c:pt>
                <c:pt idx="409">
                  <c:v>41518</c:v>
                </c:pt>
                <c:pt idx="410">
                  <c:v>41548</c:v>
                </c:pt>
                <c:pt idx="411">
                  <c:v>41579</c:v>
                </c:pt>
                <c:pt idx="412">
                  <c:v>41609</c:v>
                </c:pt>
                <c:pt idx="413">
                  <c:v>41640</c:v>
                </c:pt>
                <c:pt idx="414">
                  <c:v>41671</c:v>
                </c:pt>
                <c:pt idx="415">
                  <c:v>41699</c:v>
                </c:pt>
                <c:pt idx="416">
                  <c:v>41730</c:v>
                </c:pt>
                <c:pt idx="417">
                  <c:v>41760</c:v>
                </c:pt>
                <c:pt idx="418">
                  <c:v>41791</c:v>
                </c:pt>
                <c:pt idx="419">
                  <c:v>41821</c:v>
                </c:pt>
                <c:pt idx="420">
                  <c:v>41852</c:v>
                </c:pt>
                <c:pt idx="421">
                  <c:v>41883</c:v>
                </c:pt>
                <c:pt idx="422">
                  <c:v>41913</c:v>
                </c:pt>
                <c:pt idx="423">
                  <c:v>41944</c:v>
                </c:pt>
                <c:pt idx="424">
                  <c:v>41974</c:v>
                </c:pt>
                <c:pt idx="425">
                  <c:v>42005</c:v>
                </c:pt>
                <c:pt idx="426">
                  <c:v>42036</c:v>
                </c:pt>
                <c:pt idx="427">
                  <c:v>42064</c:v>
                </c:pt>
                <c:pt idx="428">
                  <c:v>42095</c:v>
                </c:pt>
                <c:pt idx="429">
                  <c:v>42125</c:v>
                </c:pt>
                <c:pt idx="430">
                  <c:v>42156</c:v>
                </c:pt>
                <c:pt idx="431">
                  <c:v>42186</c:v>
                </c:pt>
                <c:pt idx="432">
                  <c:v>42217</c:v>
                </c:pt>
                <c:pt idx="433">
                  <c:v>42248</c:v>
                </c:pt>
                <c:pt idx="434">
                  <c:v>42278</c:v>
                </c:pt>
                <c:pt idx="435">
                  <c:v>42309</c:v>
                </c:pt>
                <c:pt idx="436">
                  <c:v>42339</c:v>
                </c:pt>
                <c:pt idx="437">
                  <c:v>42370</c:v>
                </c:pt>
                <c:pt idx="438">
                  <c:v>42401</c:v>
                </c:pt>
                <c:pt idx="439">
                  <c:v>42430</c:v>
                </c:pt>
                <c:pt idx="440">
                  <c:v>42461</c:v>
                </c:pt>
                <c:pt idx="441">
                  <c:v>42491</c:v>
                </c:pt>
                <c:pt idx="442">
                  <c:v>42522</c:v>
                </c:pt>
                <c:pt idx="443">
                  <c:v>42552</c:v>
                </c:pt>
                <c:pt idx="444">
                  <c:v>42583</c:v>
                </c:pt>
                <c:pt idx="445">
                  <c:v>42614</c:v>
                </c:pt>
                <c:pt idx="446">
                  <c:v>42644</c:v>
                </c:pt>
                <c:pt idx="447">
                  <c:v>42675</c:v>
                </c:pt>
                <c:pt idx="448">
                  <c:v>42705</c:v>
                </c:pt>
                <c:pt idx="449">
                  <c:v>42736</c:v>
                </c:pt>
                <c:pt idx="450">
                  <c:v>42767</c:v>
                </c:pt>
                <c:pt idx="451">
                  <c:v>42795</c:v>
                </c:pt>
                <c:pt idx="452">
                  <c:v>42826</c:v>
                </c:pt>
                <c:pt idx="453">
                  <c:v>42856</c:v>
                </c:pt>
                <c:pt idx="454">
                  <c:v>42887</c:v>
                </c:pt>
                <c:pt idx="455">
                  <c:v>42917</c:v>
                </c:pt>
                <c:pt idx="456">
                  <c:v>42948</c:v>
                </c:pt>
                <c:pt idx="457">
                  <c:v>42979</c:v>
                </c:pt>
                <c:pt idx="458">
                  <c:v>43009</c:v>
                </c:pt>
                <c:pt idx="459">
                  <c:v>43040</c:v>
                </c:pt>
                <c:pt idx="460">
                  <c:v>43070</c:v>
                </c:pt>
                <c:pt idx="461">
                  <c:v>43101</c:v>
                </c:pt>
                <c:pt idx="462">
                  <c:v>43132</c:v>
                </c:pt>
                <c:pt idx="463">
                  <c:v>43160</c:v>
                </c:pt>
                <c:pt idx="464">
                  <c:v>43191</c:v>
                </c:pt>
                <c:pt idx="465">
                  <c:v>43221</c:v>
                </c:pt>
                <c:pt idx="466">
                  <c:v>43252</c:v>
                </c:pt>
                <c:pt idx="467">
                  <c:v>43282</c:v>
                </c:pt>
                <c:pt idx="468">
                  <c:v>43313</c:v>
                </c:pt>
                <c:pt idx="469">
                  <c:v>43344</c:v>
                </c:pt>
                <c:pt idx="470">
                  <c:v>43374</c:v>
                </c:pt>
              </c:numCache>
            </c:numRef>
          </c:cat>
          <c:val>
            <c:numRef>
              <c:f>Data!$G$2:$G$472</c:f>
              <c:numCache>
                <c:formatCode>General</c:formatCode>
                <c:ptCount val="471"/>
                <c:pt idx="0">
                  <c:v>4.2075127562146797</c:v>
                </c:pt>
                <c:pt idx="1">
                  <c:v>4.2087747252699899</c:v>
                </c:pt>
                <c:pt idx="2">
                  <c:v>4.2019058821542599</c:v>
                </c:pt>
                <c:pt idx="3">
                  <c:v>4.2332312972406596</c:v>
                </c:pt>
                <c:pt idx="4">
                  <c:v>4.07738023911892</c:v>
                </c:pt>
                <c:pt idx="5">
                  <c:v>4.0316978524231804</c:v>
                </c:pt>
                <c:pt idx="6">
                  <c:v>4.0217446839192297</c:v>
                </c:pt>
                <c:pt idx="7">
                  <c:v>4.2159706679407503</c:v>
                </c:pt>
                <c:pt idx="8">
                  <c:v>4.2477671740989296</c:v>
                </c:pt>
                <c:pt idx="9">
                  <c:v>4.30235421367437</c:v>
                </c:pt>
                <c:pt idx="10">
                  <c:v>4.2245542410988604</c:v>
                </c:pt>
                <c:pt idx="11">
                  <c:v>4.18616179406634</c:v>
                </c:pt>
                <c:pt idx="12">
                  <c:v>4.0934535667721903</c:v>
                </c:pt>
                <c:pt idx="13">
                  <c:v>4.1023508436101102</c:v>
                </c:pt>
                <c:pt idx="14">
                  <c:v>4.0366002055897798</c:v>
                </c:pt>
                <c:pt idx="15">
                  <c:v>3.9304059670248002</c:v>
                </c:pt>
                <c:pt idx="16">
                  <c:v>3.8758739605905101</c:v>
                </c:pt>
                <c:pt idx="17">
                  <c:v>3.6853523743312699</c:v>
                </c:pt>
                <c:pt idx="18">
                  <c:v>3.7176504291174202</c:v>
                </c:pt>
                <c:pt idx="19">
                  <c:v>3.7634970743771698</c:v>
                </c:pt>
                <c:pt idx="20">
                  <c:v>3.7955979575858798</c:v>
                </c:pt>
                <c:pt idx="21">
                  <c:v>3.6677549922681498</c:v>
                </c:pt>
                <c:pt idx="22">
                  <c:v>3.6977410610558898</c:v>
                </c:pt>
                <c:pt idx="23">
                  <c:v>3.7070682194645199</c:v>
                </c:pt>
                <c:pt idx="24">
                  <c:v>3.75929041680729</c:v>
                </c:pt>
                <c:pt idx="25">
                  <c:v>3.7974006960730402</c:v>
                </c:pt>
                <c:pt idx="26">
                  <c:v>3.70319231362422</c:v>
                </c:pt>
                <c:pt idx="27">
                  <c:v>3.8576595338441502</c:v>
                </c:pt>
                <c:pt idx="28">
                  <c:v>3.9063334548053801</c:v>
                </c:pt>
                <c:pt idx="29">
                  <c:v>3.8646710046904702</c:v>
                </c:pt>
                <c:pt idx="30">
                  <c:v>3.83327854570422</c:v>
                </c:pt>
                <c:pt idx="31">
                  <c:v>3.7428737425094898</c:v>
                </c:pt>
                <c:pt idx="32">
                  <c:v>3.8465509314003801</c:v>
                </c:pt>
                <c:pt idx="33">
                  <c:v>3.8512936745645598</c:v>
                </c:pt>
                <c:pt idx="34">
                  <c:v>3.7856883958613001</c:v>
                </c:pt>
                <c:pt idx="35">
                  <c:v>3.9489389309757099</c:v>
                </c:pt>
                <c:pt idx="36">
                  <c:v>3.9882173078886902</c:v>
                </c:pt>
                <c:pt idx="37">
                  <c:v>3.8432596197747402</c:v>
                </c:pt>
                <c:pt idx="38">
                  <c:v>3.8971821519144001</c:v>
                </c:pt>
                <c:pt idx="39">
                  <c:v>3.9294510355804602</c:v>
                </c:pt>
                <c:pt idx="40">
                  <c:v>3.9075067924312799</c:v>
                </c:pt>
                <c:pt idx="41">
                  <c:v>3.8325704429620102</c:v>
                </c:pt>
                <c:pt idx="42">
                  <c:v>3.81823529780611</c:v>
                </c:pt>
                <c:pt idx="43">
                  <c:v>3.7999798515846299</c:v>
                </c:pt>
                <c:pt idx="44">
                  <c:v>3.8385536351362202</c:v>
                </c:pt>
                <c:pt idx="45">
                  <c:v>3.8928262748487499</c:v>
                </c:pt>
                <c:pt idx="46">
                  <c:v>3.8530534152593301</c:v>
                </c:pt>
                <c:pt idx="47">
                  <c:v>3.8897543328745998</c:v>
                </c:pt>
                <c:pt idx="48">
                  <c:v>3.8725098146757202</c:v>
                </c:pt>
                <c:pt idx="49">
                  <c:v>3.8620249639338899</c:v>
                </c:pt>
                <c:pt idx="50">
                  <c:v>3.8809857733379101</c:v>
                </c:pt>
                <c:pt idx="51">
                  <c:v>3.8992678908552501</c:v>
                </c:pt>
                <c:pt idx="52">
                  <c:v>3.9421008725141999</c:v>
                </c:pt>
                <c:pt idx="53">
                  <c:v>3.83052537145086</c:v>
                </c:pt>
                <c:pt idx="54">
                  <c:v>3.5730711790726501</c:v>
                </c:pt>
                <c:pt idx="55">
                  <c:v>3.6639609311647199</c:v>
                </c:pt>
                <c:pt idx="56">
                  <c:v>3.86115725729318</c:v>
                </c:pt>
                <c:pt idx="57">
                  <c:v>3.8095825885045</c:v>
                </c:pt>
                <c:pt idx="58">
                  <c:v>3.76676954806008</c:v>
                </c:pt>
                <c:pt idx="59">
                  <c:v>3.6767337944543099</c:v>
                </c:pt>
                <c:pt idx="60">
                  <c:v>3.6304306931910899</c:v>
                </c:pt>
                <c:pt idx="61">
                  <c:v>3.7188184295220799</c:v>
                </c:pt>
                <c:pt idx="62">
                  <c:v>3.5728137366516601</c:v>
                </c:pt>
                <c:pt idx="63">
                  <c:v>3.7170269340406898</c:v>
                </c:pt>
                <c:pt idx="64">
                  <c:v>3.8432178827520702</c:v>
                </c:pt>
                <c:pt idx="65">
                  <c:v>3.67403847790442</c:v>
                </c:pt>
                <c:pt idx="66">
                  <c:v>3.6573488366295099</c:v>
                </c:pt>
                <c:pt idx="67">
                  <c:v>3.7247204394528501</c:v>
                </c:pt>
                <c:pt idx="68">
                  <c:v>3.8817552126516999</c:v>
                </c:pt>
                <c:pt idx="69">
                  <c:v>3.8079621643569701</c:v>
                </c:pt>
                <c:pt idx="70">
                  <c:v>3.81718297824996</c:v>
                </c:pt>
                <c:pt idx="71">
                  <c:v>3.8090642027750201</c:v>
                </c:pt>
                <c:pt idx="72">
                  <c:v>3.8115881503808602</c:v>
                </c:pt>
                <c:pt idx="73">
                  <c:v>3.8598983454640701</c:v>
                </c:pt>
                <c:pt idx="74">
                  <c:v>3.64308225703597</c:v>
                </c:pt>
                <c:pt idx="75">
                  <c:v>3.7598082782712101</c:v>
                </c:pt>
                <c:pt idx="76">
                  <c:v>3.9613274470014002</c:v>
                </c:pt>
                <c:pt idx="77">
                  <c:v>3.9517122629768999</c:v>
                </c:pt>
                <c:pt idx="78">
                  <c:v>3.8906055602454299</c:v>
                </c:pt>
                <c:pt idx="79">
                  <c:v>3.8405791666096798</c:v>
                </c:pt>
                <c:pt idx="80">
                  <c:v>3.8349606410081498</c:v>
                </c:pt>
                <c:pt idx="81">
                  <c:v>3.9749096770713099</c:v>
                </c:pt>
                <c:pt idx="82">
                  <c:v>3.9654950141264802</c:v>
                </c:pt>
                <c:pt idx="83">
                  <c:v>3.9955995102946802</c:v>
                </c:pt>
                <c:pt idx="84">
                  <c:v>4.0130210088470601</c:v>
                </c:pt>
                <c:pt idx="85">
                  <c:v>4.0131012719096404</c:v>
                </c:pt>
                <c:pt idx="86">
                  <c:v>4.0428741932318797</c:v>
                </c:pt>
                <c:pt idx="87">
                  <c:v>4.0953494982336496</c:v>
                </c:pt>
                <c:pt idx="88">
                  <c:v>4.20420908075124</c:v>
                </c:pt>
                <c:pt idx="89">
                  <c:v>4.26849515348498</c:v>
                </c:pt>
                <c:pt idx="90">
                  <c:v>4.0007727463342997</c:v>
                </c:pt>
                <c:pt idx="91">
                  <c:v>4.0715265769045201</c:v>
                </c:pt>
                <c:pt idx="92">
                  <c:v>4.2568287364548798</c:v>
                </c:pt>
                <c:pt idx="93">
                  <c:v>4.2599456779478304</c:v>
                </c:pt>
                <c:pt idx="94">
                  <c:v>4.3370448712099403</c:v>
                </c:pt>
                <c:pt idx="95">
                  <c:v>4.22343488813208</c:v>
                </c:pt>
                <c:pt idx="96">
                  <c:v>4.17826794749499</c:v>
                </c:pt>
                <c:pt idx="97">
                  <c:v>4.2671129501790599</c:v>
                </c:pt>
                <c:pt idx="98">
                  <c:v>4.2223093717764</c:v>
                </c:pt>
                <c:pt idx="99">
                  <c:v>4.2851121585010903</c:v>
                </c:pt>
                <c:pt idx="100">
                  <c:v>4.3263499507546799</c:v>
                </c:pt>
                <c:pt idx="101">
                  <c:v>4.3145269063652298</c:v>
                </c:pt>
                <c:pt idx="102">
                  <c:v>4.2036398774710202</c:v>
                </c:pt>
                <c:pt idx="103">
                  <c:v>4.1769329865886196</c:v>
                </c:pt>
                <c:pt idx="104">
                  <c:v>4.2956734789508202</c:v>
                </c:pt>
                <c:pt idx="105">
                  <c:v>4.1221658278377102</c:v>
                </c:pt>
                <c:pt idx="106">
                  <c:v>4.2462711604291199</c:v>
                </c:pt>
                <c:pt idx="107">
                  <c:v>4.1781922017250199</c:v>
                </c:pt>
                <c:pt idx="108">
                  <c:v>4.1865174201930397</c:v>
                </c:pt>
                <c:pt idx="109">
                  <c:v>4.2162119004569902</c:v>
                </c:pt>
                <c:pt idx="110">
                  <c:v>4.1533961699110096</c:v>
                </c:pt>
                <c:pt idx="111">
                  <c:v>4.2065702035239001</c:v>
                </c:pt>
                <c:pt idx="112">
                  <c:v>4.2667480208731998</c:v>
                </c:pt>
                <c:pt idx="113">
                  <c:v>4.2272419720161603</c:v>
                </c:pt>
                <c:pt idx="114">
                  <c:v>4.0515675141925396</c:v>
                </c:pt>
                <c:pt idx="115">
                  <c:v>4.0855920577809304</c:v>
                </c:pt>
                <c:pt idx="116">
                  <c:v>4.2049987679206096</c:v>
                </c:pt>
                <c:pt idx="117">
                  <c:v>3.9633183613686098</c:v>
                </c:pt>
                <c:pt idx="118">
                  <c:v>4.0767989871078898</c:v>
                </c:pt>
                <c:pt idx="119">
                  <c:v>3.8609816930082599</c:v>
                </c:pt>
                <c:pt idx="120">
                  <c:v>3.7870127769530599</c:v>
                </c:pt>
                <c:pt idx="121">
                  <c:v>3.8493379722753698</c:v>
                </c:pt>
                <c:pt idx="122">
                  <c:v>3.6864844794115901</c:v>
                </c:pt>
                <c:pt idx="123">
                  <c:v>3.9539591211581602</c:v>
                </c:pt>
                <c:pt idx="124">
                  <c:v>4.0122762494555504</c:v>
                </c:pt>
                <c:pt idx="125">
                  <c:v>3.7187658625903102</c:v>
                </c:pt>
                <c:pt idx="126">
                  <c:v>3.7129626334971801</c:v>
                </c:pt>
                <c:pt idx="127">
                  <c:v>3.7182939102692201</c:v>
                </c:pt>
                <c:pt idx="128">
                  <c:v>3.7574320120643701</c:v>
                </c:pt>
                <c:pt idx="129">
                  <c:v>3.75457230072842</c:v>
                </c:pt>
                <c:pt idx="130">
                  <c:v>3.8517175404913599</c:v>
                </c:pt>
                <c:pt idx="131">
                  <c:v>3.8447138841545199</c:v>
                </c:pt>
                <c:pt idx="132">
                  <c:v>3.8844544472362399</c:v>
                </c:pt>
                <c:pt idx="133">
                  <c:v>3.9375393004952901</c:v>
                </c:pt>
                <c:pt idx="134">
                  <c:v>3.9595932075581</c:v>
                </c:pt>
                <c:pt idx="135">
                  <c:v>4.05687139075728</c:v>
                </c:pt>
                <c:pt idx="136">
                  <c:v>4.00942424128589</c:v>
                </c:pt>
                <c:pt idx="137">
                  <c:v>3.9202157749116902</c:v>
                </c:pt>
                <c:pt idx="138">
                  <c:v>3.9535988413174001</c:v>
                </c:pt>
                <c:pt idx="139">
                  <c:v>3.9571210999982398</c:v>
                </c:pt>
                <c:pt idx="140">
                  <c:v>3.9008549564197801</c:v>
                </c:pt>
                <c:pt idx="141">
                  <c:v>4.0244780226462504</c:v>
                </c:pt>
                <c:pt idx="142">
                  <c:v>4.0648240527293797</c:v>
                </c:pt>
                <c:pt idx="143">
                  <c:v>4.0151390515243701</c:v>
                </c:pt>
                <c:pt idx="144">
                  <c:v>4.0646560951154802</c:v>
                </c:pt>
                <c:pt idx="145">
                  <c:v>4.1050563231407802</c:v>
                </c:pt>
                <c:pt idx="146">
                  <c:v>4.1031264865417096</c:v>
                </c:pt>
                <c:pt idx="147">
                  <c:v>4.2010234709786296</c:v>
                </c:pt>
                <c:pt idx="148">
                  <c:v>4.3589761412191104</c:v>
                </c:pt>
                <c:pt idx="149">
                  <c:v>4.1476283301694199</c:v>
                </c:pt>
                <c:pt idx="150">
                  <c:v>4.1676252383236099</c:v>
                </c:pt>
                <c:pt idx="151">
                  <c:v>4.1606942589007199</c:v>
                </c:pt>
                <c:pt idx="152">
                  <c:v>4.1443803183084098</c:v>
                </c:pt>
                <c:pt idx="153">
                  <c:v>4.3085623667941997</c:v>
                </c:pt>
                <c:pt idx="154">
                  <c:v>4.2722982611806497</c:v>
                </c:pt>
                <c:pt idx="155">
                  <c:v>4.18684940712859</c:v>
                </c:pt>
                <c:pt idx="156">
                  <c:v>4.2220660795210998</c:v>
                </c:pt>
                <c:pt idx="157">
                  <c:v>4.4791443930751402</c:v>
                </c:pt>
                <c:pt idx="158">
                  <c:v>4.2566219623746004</c:v>
                </c:pt>
                <c:pt idx="159">
                  <c:v>4.3813153209183904</c:v>
                </c:pt>
                <c:pt idx="160">
                  <c:v>4.4810222799812802</c:v>
                </c:pt>
                <c:pt idx="161">
                  <c:v>4.42748988908376</c:v>
                </c:pt>
                <c:pt idx="162">
                  <c:v>4.44673165482829</c:v>
                </c:pt>
                <c:pt idx="163">
                  <c:v>4.4499067409506496</c:v>
                </c:pt>
                <c:pt idx="164">
                  <c:v>4.5133388444879197</c:v>
                </c:pt>
                <c:pt idx="165">
                  <c:v>4.66102755590589</c:v>
                </c:pt>
                <c:pt idx="166">
                  <c:v>4.7366091016465903</c:v>
                </c:pt>
                <c:pt idx="167">
                  <c:v>4.5805787530112099</c:v>
                </c:pt>
                <c:pt idx="168">
                  <c:v>4.6327652874707699</c:v>
                </c:pt>
                <c:pt idx="169">
                  <c:v>4.7113686077047001</c:v>
                </c:pt>
                <c:pt idx="170">
                  <c:v>4.6451717177303999</c:v>
                </c:pt>
                <c:pt idx="171">
                  <c:v>5.0266444180477796</c:v>
                </c:pt>
                <c:pt idx="172">
                  <c:v>4.8767283433812301</c:v>
                </c:pt>
                <c:pt idx="173">
                  <c:v>4.7311837661960601</c:v>
                </c:pt>
                <c:pt idx="174">
                  <c:v>4.7529001815647902</c:v>
                </c:pt>
                <c:pt idx="175">
                  <c:v>4.7870815726200497</c:v>
                </c:pt>
                <c:pt idx="176">
                  <c:v>4.77520936127073</c:v>
                </c:pt>
                <c:pt idx="177">
                  <c:v>4.7635285861729004</c:v>
                </c:pt>
                <c:pt idx="178">
                  <c:v>4.8404491544310604</c:v>
                </c:pt>
                <c:pt idx="179">
                  <c:v>4.8074122355681101</c:v>
                </c:pt>
                <c:pt idx="180">
                  <c:v>4.7955325865818299</c:v>
                </c:pt>
                <c:pt idx="181">
                  <c:v>4.7646931922224498</c:v>
                </c:pt>
                <c:pt idx="182">
                  <c:v>4.8105202994124099</c:v>
                </c:pt>
                <c:pt idx="183">
                  <c:v>4.8969621846990998</c:v>
                </c:pt>
                <c:pt idx="184">
                  <c:v>4.9429184620887296</c:v>
                </c:pt>
                <c:pt idx="185">
                  <c:v>4.7901786288124901</c:v>
                </c:pt>
                <c:pt idx="186">
                  <c:v>4.8754442776650002</c:v>
                </c:pt>
                <c:pt idx="187">
                  <c:v>4.9005340288340999</c:v>
                </c:pt>
                <c:pt idx="188">
                  <c:v>5.0189691587551799</c:v>
                </c:pt>
                <c:pt idx="189">
                  <c:v>4.9544875025642101</c:v>
                </c:pt>
                <c:pt idx="190">
                  <c:v>4.9153166852061503</c:v>
                </c:pt>
                <c:pt idx="191">
                  <c:v>4.8295783612824499</c:v>
                </c:pt>
                <c:pt idx="192">
                  <c:v>4.8674102720842596</c:v>
                </c:pt>
                <c:pt idx="193">
                  <c:v>4.85668187411029</c:v>
                </c:pt>
                <c:pt idx="194">
                  <c:v>4.8784591171684699</c:v>
                </c:pt>
                <c:pt idx="195">
                  <c:v>4.9008526261404297</c:v>
                </c:pt>
                <c:pt idx="196">
                  <c:v>4.9582109190460004</c:v>
                </c:pt>
                <c:pt idx="197">
                  <c:v>4.7511888432502003</c:v>
                </c:pt>
                <c:pt idx="198">
                  <c:v>4.8792160677472802</c:v>
                </c:pt>
                <c:pt idx="199">
                  <c:v>4.8662515040512497</c:v>
                </c:pt>
                <c:pt idx="200">
                  <c:v>4.9577220157087796</c:v>
                </c:pt>
                <c:pt idx="201">
                  <c:v>4.8087658974746903</c:v>
                </c:pt>
                <c:pt idx="202">
                  <c:v>4.7959531720647099</c:v>
                </c:pt>
                <c:pt idx="203">
                  <c:v>4.7540549144405997</c:v>
                </c:pt>
                <c:pt idx="204">
                  <c:v>4.8510783327870701</c:v>
                </c:pt>
                <c:pt idx="205">
                  <c:v>4.8554266241109403</c:v>
                </c:pt>
                <c:pt idx="206">
                  <c:v>4.7298740380749802</c:v>
                </c:pt>
                <c:pt idx="207">
                  <c:v>4.8148511865682098</c:v>
                </c:pt>
                <c:pt idx="208">
                  <c:v>4.9389463109221898</c:v>
                </c:pt>
                <c:pt idx="209">
                  <c:v>4.8843698352592302</c:v>
                </c:pt>
                <c:pt idx="210">
                  <c:v>4.8682713244702303</c:v>
                </c:pt>
                <c:pt idx="211">
                  <c:v>4.8674386584032003</c:v>
                </c:pt>
                <c:pt idx="212">
                  <c:v>4.9603093140601597</c:v>
                </c:pt>
                <c:pt idx="213">
                  <c:v>4.8547862817771303</c:v>
                </c:pt>
                <c:pt idx="214">
                  <c:v>4.9352889016506296</c:v>
                </c:pt>
                <c:pt idx="215">
                  <c:v>4.84780045603571</c:v>
                </c:pt>
                <c:pt idx="216">
                  <c:v>4.9098625492679302</c:v>
                </c:pt>
                <c:pt idx="217">
                  <c:v>4.8617231696466296</c:v>
                </c:pt>
                <c:pt idx="218">
                  <c:v>4.7847661665165901</c:v>
                </c:pt>
                <c:pt idx="219">
                  <c:v>4.9498342556936104</c:v>
                </c:pt>
                <c:pt idx="220">
                  <c:v>4.9831764085433701</c:v>
                </c:pt>
                <c:pt idx="221">
                  <c:v>4.9808917872081597</c:v>
                </c:pt>
                <c:pt idx="222">
                  <c:v>4.9612134959030598</c:v>
                </c:pt>
                <c:pt idx="223">
                  <c:v>4.92421030265906</c:v>
                </c:pt>
                <c:pt idx="224">
                  <c:v>5.2483362311595201</c:v>
                </c:pt>
                <c:pt idx="225">
                  <c:v>4.9442603532869898</c:v>
                </c:pt>
                <c:pt idx="226">
                  <c:v>5.0161170346838704</c:v>
                </c:pt>
                <c:pt idx="227">
                  <c:v>4.9693865027913402</c:v>
                </c:pt>
                <c:pt idx="228">
                  <c:v>4.9519307460605804</c:v>
                </c:pt>
                <c:pt idx="229">
                  <c:v>4.9327711112004602</c:v>
                </c:pt>
                <c:pt idx="230">
                  <c:v>4.8593967640185403</c:v>
                </c:pt>
                <c:pt idx="231">
                  <c:v>4.9248117793836697</c:v>
                </c:pt>
                <c:pt idx="232">
                  <c:v>5.0520726210546396</c:v>
                </c:pt>
                <c:pt idx="233">
                  <c:v>4.9609286454474502</c:v>
                </c:pt>
                <c:pt idx="234">
                  <c:v>5.0011204317260098</c:v>
                </c:pt>
                <c:pt idx="235">
                  <c:v>5.0857694890144201</c:v>
                </c:pt>
                <c:pt idx="236">
                  <c:v>5.05901017371745</c:v>
                </c:pt>
                <c:pt idx="237">
                  <c:v>5.0680611025835098</c:v>
                </c:pt>
                <c:pt idx="238">
                  <c:v>5.0851816802021697</c:v>
                </c:pt>
                <c:pt idx="239">
                  <c:v>5.0748083736419698</c:v>
                </c:pt>
                <c:pt idx="240">
                  <c:v>5.0882559245810102</c:v>
                </c:pt>
                <c:pt idx="241">
                  <c:v>5.0970837071538204</c:v>
                </c:pt>
                <c:pt idx="242">
                  <c:v>5.01209663677019</c:v>
                </c:pt>
                <c:pt idx="243">
                  <c:v>5.0009915913010596</c:v>
                </c:pt>
                <c:pt idx="244">
                  <c:v>4.8379211882930804</c:v>
                </c:pt>
                <c:pt idx="245">
                  <c:v>5.0287045967575601</c:v>
                </c:pt>
                <c:pt idx="246">
                  <c:v>5.0063846848695999</c:v>
                </c:pt>
                <c:pt idx="247">
                  <c:v>4.9842085608428102</c:v>
                </c:pt>
                <c:pt idx="248">
                  <c:v>4.9664270287616601</c:v>
                </c:pt>
                <c:pt idx="249">
                  <c:v>4.9758496408477599</c:v>
                </c:pt>
                <c:pt idx="250">
                  <c:v>4.93707394734946</c:v>
                </c:pt>
                <c:pt idx="251">
                  <c:v>4.9607911671816396</c:v>
                </c:pt>
                <c:pt idx="252">
                  <c:v>4.9613103317561196</c:v>
                </c:pt>
                <c:pt idx="253">
                  <c:v>4.93678894291833</c:v>
                </c:pt>
                <c:pt idx="254">
                  <c:v>4.8946047358475298</c:v>
                </c:pt>
                <c:pt idx="255">
                  <c:v>4.9222511338438899</c:v>
                </c:pt>
                <c:pt idx="256">
                  <c:v>4.94352581044555</c:v>
                </c:pt>
                <c:pt idx="257">
                  <c:v>4.9509746909585202</c:v>
                </c:pt>
                <c:pt idx="258">
                  <c:v>4.9791941772367299</c:v>
                </c:pt>
                <c:pt idx="259">
                  <c:v>5.0084374699501097</c:v>
                </c:pt>
                <c:pt idx="260">
                  <c:v>4.9920060641735802</c:v>
                </c:pt>
                <c:pt idx="261">
                  <c:v>4.9755090523616499</c:v>
                </c:pt>
                <c:pt idx="262">
                  <c:v>5.0532509264607999</c:v>
                </c:pt>
                <c:pt idx="263">
                  <c:v>5.0687530422409104</c:v>
                </c:pt>
                <c:pt idx="264">
                  <c:v>5.0767659061652299</c:v>
                </c:pt>
                <c:pt idx="265">
                  <c:v>5.0109712009354599</c:v>
                </c:pt>
                <c:pt idx="266">
                  <c:v>5.11387364482301</c:v>
                </c:pt>
                <c:pt idx="267">
                  <c:v>5.2027053825183103</c:v>
                </c:pt>
                <c:pt idx="268">
                  <c:v>5.1704726164818098</c:v>
                </c:pt>
                <c:pt idx="269">
                  <c:v>5.2186409692279296</c:v>
                </c:pt>
                <c:pt idx="270">
                  <c:v>5.2879130411298796</c:v>
                </c:pt>
                <c:pt idx="271">
                  <c:v>5.3218078081824203</c:v>
                </c:pt>
                <c:pt idx="272">
                  <c:v>5.3558906316862203</c:v>
                </c:pt>
                <c:pt idx="273">
                  <c:v>5.4036499968919802</c:v>
                </c:pt>
                <c:pt idx="274">
                  <c:v>5.4153950410730296</c:v>
                </c:pt>
                <c:pt idx="275">
                  <c:v>5.4555705616901697</c:v>
                </c:pt>
                <c:pt idx="276">
                  <c:v>5.5136609359071302</c:v>
                </c:pt>
                <c:pt idx="277">
                  <c:v>5.5078455838220099</c:v>
                </c:pt>
                <c:pt idx="278">
                  <c:v>5.5311341438382602</c:v>
                </c:pt>
                <c:pt idx="279">
                  <c:v>5.5100108025505099</c:v>
                </c:pt>
                <c:pt idx="280">
                  <c:v>5.6467387182477298</c:v>
                </c:pt>
                <c:pt idx="281">
                  <c:v>5.6473029778907096</c:v>
                </c:pt>
                <c:pt idx="282">
                  <c:v>5.6675488953847397</c:v>
                </c:pt>
                <c:pt idx="283">
                  <c:v>5.7306529136039996</c:v>
                </c:pt>
                <c:pt idx="284">
                  <c:v>5.7484206607035704</c:v>
                </c:pt>
                <c:pt idx="285">
                  <c:v>5.7727003588805799</c:v>
                </c:pt>
                <c:pt idx="286">
                  <c:v>5.7172960255495502</c:v>
                </c:pt>
                <c:pt idx="287">
                  <c:v>5.6951588927627697</c:v>
                </c:pt>
                <c:pt idx="288">
                  <c:v>5.6493950929773904</c:v>
                </c:pt>
                <c:pt idx="289">
                  <c:v>5.6221589827689096</c:v>
                </c:pt>
                <c:pt idx="290">
                  <c:v>5.6314032599751798</c:v>
                </c:pt>
                <c:pt idx="291">
                  <c:v>5.6397624846037102</c:v>
                </c:pt>
                <c:pt idx="292">
                  <c:v>5.6359773022471096</c:v>
                </c:pt>
                <c:pt idx="293">
                  <c:v>5.6505613788011999</c:v>
                </c:pt>
                <c:pt idx="294">
                  <c:v>5.6319614778432898</c:v>
                </c:pt>
                <c:pt idx="295">
                  <c:v>5.6025167419023898</c:v>
                </c:pt>
                <c:pt idx="296">
                  <c:v>5.6213471683212299</c:v>
                </c:pt>
                <c:pt idx="297">
                  <c:v>5.5927584917923401</c:v>
                </c:pt>
                <c:pt idx="298">
                  <c:v>5.66936185874314</c:v>
                </c:pt>
                <c:pt idx="299">
                  <c:v>5.6496620448248898</c:v>
                </c:pt>
                <c:pt idx="300">
                  <c:v>5.6493616641095601</c:v>
                </c:pt>
                <c:pt idx="301">
                  <c:v>5.6652281045740596</c:v>
                </c:pt>
                <c:pt idx="302">
                  <c:v>5.6692619082855904</c:v>
                </c:pt>
                <c:pt idx="303">
                  <c:v>5.6879454890285199</c:v>
                </c:pt>
                <c:pt idx="304">
                  <c:v>5.7011375365342598</c:v>
                </c:pt>
                <c:pt idx="305">
                  <c:v>5.6321672766377997</c:v>
                </c:pt>
                <c:pt idx="306">
                  <c:v>5.6321109283947299</c:v>
                </c:pt>
                <c:pt idx="307">
                  <c:v>5.6086367446445697</c:v>
                </c:pt>
                <c:pt idx="308">
                  <c:v>5.5946376476380699</c:v>
                </c:pt>
                <c:pt idx="309">
                  <c:v>5.6159281252582698</c:v>
                </c:pt>
                <c:pt idx="310">
                  <c:v>5.5800670455507797</c:v>
                </c:pt>
                <c:pt idx="311">
                  <c:v>5.5369463606794396</c:v>
                </c:pt>
                <c:pt idx="312">
                  <c:v>5.5536029734407499</c:v>
                </c:pt>
                <c:pt idx="313">
                  <c:v>5.5811655515732097</c:v>
                </c:pt>
                <c:pt idx="314">
                  <c:v>5.5828987966247503</c:v>
                </c:pt>
                <c:pt idx="315">
                  <c:v>5.59288502697434</c:v>
                </c:pt>
                <c:pt idx="316">
                  <c:v>5.5353125696567202</c:v>
                </c:pt>
                <c:pt idx="317">
                  <c:v>5.5175700640763701</c:v>
                </c:pt>
                <c:pt idx="318">
                  <c:v>5.5451244951653704</c:v>
                </c:pt>
                <c:pt idx="319">
                  <c:v>5.5329383069733096</c:v>
                </c:pt>
                <c:pt idx="320">
                  <c:v>5.5494271056148099</c:v>
                </c:pt>
                <c:pt idx="321">
                  <c:v>5.5332893834942096</c:v>
                </c:pt>
                <c:pt idx="322">
                  <c:v>5.5607479589591398</c:v>
                </c:pt>
                <c:pt idx="323">
                  <c:v>5.5475386065556398</c:v>
                </c:pt>
                <c:pt idx="324">
                  <c:v>5.5242083603716097</c:v>
                </c:pt>
                <c:pt idx="325">
                  <c:v>5.5170055660709796</c:v>
                </c:pt>
                <c:pt idx="326">
                  <c:v>5.5009133585261099</c:v>
                </c:pt>
                <c:pt idx="327">
                  <c:v>5.4960661983370596</c:v>
                </c:pt>
                <c:pt idx="328">
                  <c:v>5.5301933369196297</c:v>
                </c:pt>
                <c:pt idx="329">
                  <c:v>5.5116572351032103</c:v>
                </c:pt>
                <c:pt idx="330">
                  <c:v>5.4681038493165097</c:v>
                </c:pt>
                <c:pt idx="331">
                  <c:v>5.4932416863117703</c:v>
                </c:pt>
                <c:pt idx="332">
                  <c:v>5.4881956273018702</c:v>
                </c:pt>
                <c:pt idx="333">
                  <c:v>5.4953434594406598</c:v>
                </c:pt>
                <c:pt idx="334">
                  <c:v>5.48044083589423</c:v>
                </c:pt>
                <c:pt idx="335">
                  <c:v>5.4934371062812302</c:v>
                </c:pt>
                <c:pt idx="336">
                  <c:v>5.3848363811737299</c:v>
                </c:pt>
                <c:pt idx="337">
                  <c:v>5.3253680563455497</c:v>
                </c:pt>
                <c:pt idx="338">
                  <c:v>5.3284352058535802</c:v>
                </c:pt>
                <c:pt idx="339">
                  <c:v>5.3084456385986902</c:v>
                </c:pt>
                <c:pt idx="340">
                  <c:v>5.1243357397534099</c:v>
                </c:pt>
                <c:pt idx="341">
                  <c:v>4.8689347797405</c:v>
                </c:pt>
                <c:pt idx="342">
                  <c:v>4.8963820805916098</c:v>
                </c:pt>
                <c:pt idx="343">
                  <c:v>4.1852920527655799</c:v>
                </c:pt>
                <c:pt idx="344">
                  <c:v>3.73291587342346</c:v>
                </c:pt>
                <c:pt idx="345">
                  <c:v>3.3308041008563101</c:v>
                </c:pt>
                <c:pt idx="346">
                  <c:v>3.1974804583595899</c:v>
                </c:pt>
                <c:pt idx="347">
                  <c:v>3.2151559754299002</c:v>
                </c:pt>
                <c:pt idx="348">
                  <c:v>3.22809525134699</c:v>
                </c:pt>
                <c:pt idx="349">
                  <c:v>3.23265784733178</c:v>
                </c:pt>
                <c:pt idx="350">
                  <c:v>3.2552370298176201</c:v>
                </c:pt>
                <c:pt idx="351">
                  <c:v>3.2512222748823798</c:v>
                </c:pt>
                <c:pt idx="352">
                  <c:v>3.30765668525309</c:v>
                </c:pt>
                <c:pt idx="353">
                  <c:v>3.2893731644720199</c:v>
                </c:pt>
                <c:pt idx="354">
                  <c:v>3.295574280646</c:v>
                </c:pt>
                <c:pt idx="355">
                  <c:v>3.3113709644387401</c:v>
                </c:pt>
                <c:pt idx="356">
                  <c:v>3.8318622010932102</c:v>
                </c:pt>
                <c:pt idx="357">
                  <c:v>4.1821178838082096</c:v>
                </c:pt>
                <c:pt idx="358">
                  <c:v>4.5423970298673302</c:v>
                </c:pt>
                <c:pt idx="359">
                  <c:v>4.8492795708664298</c:v>
                </c:pt>
                <c:pt idx="360">
                  <c:v>5.1534416503856404</c:v>
                </c:pt>
                <c:pt idx="361">
                  <c:v>5.3194874334515303</c:v>
                </c:pt>
                <c:pt idx="362">
                  <c:v>5.2795698976855103</c:v>
                </c:pt>
                <c:pt idx="363">
                  <c:v>5.3033049449232896</c:v>
                </c:pt>
                <c:pt idx="364">
                  <c:v>5.3297928289816001</c:v>
                </c:pt>
                <c:pt idx="365">
                  <c:v>5.2933373588174204</c:v>
                </c:pt>
                <c:pt idx="366">
                  <c:v>5.2856340603021703</c:v>
                </c:pt>
                <c:pt idx="367">
                  <c:v>5.2477489696732302</c:v>
                </c:pt>
                <c:pt idx="368">
                  <c:v>5.2134045242251901</c:v>
                </c:pt>
                <c:pt idx="369">
                  <c:v>5.21425133210405</c:v>
                </c:pt>
                <c:pt idx="370">
                  <c:v>5.1865915881684899</c:v>
                </c:pt>
                <c:pt idx="371">
                  <c:v>5.1605729222623999</c:v>
                </c:pt>
                <c:pt idx="372">
                  <c:v>5.2126591952996204</c:v>
                </c:pt>
                <c:pt idx="373">
                  <c:v>5.3635645178663403</c:v>
                </c:pt>
                <c:pt idx="374">
                  <c:v>5.5043698828239904</c:v>
                </c:pt>
                <c:pt idx="375">
                  <c:v>5.9315189267959303</c:v>
                </c:pt>
                <c:pt idx="376">
                  <c:v>6.6381646061234001</c:v>
                </c:pt>
                <c:pt idx="377">
                  <c:v>7.3385883825496796</c:v>
                </c:pt>
                <c:pt idx="378">
                  <c:v>7.9724588356707402</c:v>
                </c:pt>
                <c:pt idx="379">
                  <c:v>8.6300763771233306</c:v>
                </c:pt>
                <c:pt idx="380">
                  <c:v>9.1042928483091305</c:v>
                </c:pt>
                <c:pt idx="381">
                  <c:v>9.7985931417397492</c:v>
                </c:pt>
                <c:pt idx="382">
                  <c:v>10.4611779509641</c:v>
                </c:pt>
                <c:pt idx="383">
                  <c:v>10.527487349862801</c:v>
                </c:pt>
                <c:pt idx="384">
                  <c:v>10.5507580973595</c:v>
                </c:pt>
                <c:pt idx="385">
                  <c:v>10.701021188918499</c:v>
                </c:pt>
                <c:pt idx="386">
                  <c:v>10.6121565439005</c:v>
                </c:pt>
                <c:pt idx="387">
                  <c:v>10.5893985666643</c:v>
                </c:pt>
                <c:pt idx="388">
                  <c:v>10.5912553800684</c:v>
                </c:pt>
                <c:pt idx="389">
                  <c:v>10.457192379491801</c:v>
                </c:pt>
                <c:pt idx="390">
                  <c:v>10.2826659504662</c:v>
                </c:pt>
                <c:pt idx="391">
                  <c:v>10.398435963253</c:v>
                </c:pt>
                <c:pt idx="392">
                  <c:v>10.340099328126501</c:v>
                </c:pt>
                <c:pt idx="393">
                  <c:v>10.249895771662199</c:v>
                </c:pt>
                <c:pt idx="394">
                  <c:v>10.3096146616775</c:v>
                </c:pt>
                <c:pt idx="395">
                  <c:v>10.155237486120299</c:v>
                </c:pt>
                <c:pt idx="396">
                  <c:v>10.1151474478251</c:v>
                </c:pt>
                <c:pt idx="397">
                  <c:v>10.1116155338313</c:v>
                </c:pt>
                <c:pt idx="398">
                  <c:v>10.111798102760799</c:v>
                </c:pt>
                <c:pt idx="399">
                  <c:v>10.0738475887783</c:v>
                </c:pt>
                <c:pt idx="400">
                  <c:v>10.0667582235615</c:v>
                </c:pt>
                <c:pt idx="401">
                  <c:v>10.2949494536666</c:v>
                </c:pt>
                <c:pt idx="402">
                  <c:v>10.5901602966937</c:v>
                </c:pt>
                <c:pt idx="403">
                  <c:v>10.824570517862901</c:v>
                </c:pt>
                <c:pt idx="404">
                  <c:v>11.066551217897199</c:v>
                </c:pt>
                <c:pt idx="405">
                  <c:v>11.3575266895279</c:v>
                </c:pt>
                <c:pt idx="406">
                  <c:v>11.521903626904001</c:v>
                </c:pt>
                <c:pt idx="407">
                  <c:v>11.8111531201041</c:v>
                </c:pt>
                <c:pt idx="408">
                  <c:v>11.9929984236989</c:v>
                </c:pt>
                <c:pt idx="409">
                  <c:v>12.209307767431399</c:v>
                </c:pt>
                <c:pt idx="410">
                  <c:v>12.459071724623801</c:v>
                </c:pt>
                <c:pt idx="411">
                  <c:v>12.6359658280848</c:v>
                </c:pt>
                <c:pt idx="412">
                  <c:v>12.8955000520904</c:v>
                </c:pt>
                <c:pt idx="413">
                  <c:v>13.1769087964216</c:v>
                </c:pt>
                <c:pt idx="414">
                  <c:v>13.3141688980672</c:v>
                </c:pt>
                <c:pt idx="415">
                  <c:v>13.459726944620799</c:v>
                </c:pt>
                <c:pt idx="416">
                  <c:v>13.574510387378799</c:v>
                </c:pt>
                <c:pt idx="417">
                  <c:v>13.601236239598901</c:v>
                </c:pt>
                <c:pt idx="418">
                  <c:v>13.671026455771701</c:v>
                </c:pt>
                <c:pt idx="419">
                  <c:v>13.7122038880789</c:v>
                </c:pt>
                <c:pt idx="420">
                  <c:v>13.7021906564755</c:v>
                </c:pt>
                <c:pt idx="421">
                  <c:v>13.809670298976499</c:v>
                </c:pt>
                <c:pt idx="422">
                  <c:v>13.8055623313886</c:v>
                </c:pt>
                <c:pt idx="423">
                  <c:v>13.790184453804001</c:v>
                </c:pt>
                <c:pt idx="424">
                  <c:v>13.801286312706599</c:v>
                </c:pt>
                <c:pt idx="425">
                  <c:v>13.759164741560401</c:v>
                </c:pt>
                <c:pt idx="426">
                  <c:v>13.6429979916301</c:v>
                </c:pt>
                <c:pt idx="427">
                  <c:v>13.6693836515736</c:v>
                </c:pt>
                <c:pt idx="428">
                  <c:v>13.5417911823087</c:v>
                </c:pt>
                <c:pt idx="429">
                  <c:v>13.518796322099</c:v>
                </c:pt>
                <c:pt idx="430">
                  <c:v>13.450507260521899</c:v>
                </c:pt>
                <c:pt idx="431">
                  <c:v>13.4591173221923</c:v>
                </c:pt>
                <c:pt idx="432">
                  <c:v>13.441666265789101</c:v>
                </c:pt>
                <c:pt idx="433">
                  <c:v>13.3879468976662</c:v>
                </c:pt>
                <c:pt idx="434">
                  <c:v>13.388243068506901</c:v>
                </c:pt>
                <c:pt idx="435">
                  <c:v>13.433829280092599</c:v>
                </c:pt>
                <c:pt idx="436">
                  <c:v>13.413554306495801</c:v>
                </c:pt>
                <c:pt idx="437">
                  <c:v>13.406432349541101</c:v>
                </c:pt>
                <c:pt idx="438">
                  <c:v>13.4322327516175</c:v>
                </c:pt>
                <c:pt idx="439">
                  <c:v>13.272313297554399</c:v>
                </c:pt>
                <c:pt idx="440">
                  <c:v>13.2100534168301</c:v>
                </c:pt>
                <c:pt idx="441">
                  <c:v>13.229326129535099</c:v>
                </c:pt>
                <c:pt idx="442">
                  <c:v>13.1801575227248</c:v>
                </c:pt>
                <c:pt idx="443">
                  <c:v>13.1894420030433</c:v>
                </c:pt>
                <c:pt idx="444">
                  <c:v>13.0900926017252</c:v>
                </c:pt>
                <c:pt idx="445">
                  <c:v>13.0300231661237</c:v>
                </c:pt>
                <c:pt idx="446">
                  <c:v>13.067688721905601</c:v>
                </c:pt>
                <c:pt idx="447">
                  <c:v>12.955302992803601</c:v>
                </c:pt>
                <c:pt idx="448">
                  <c:v>12.9204935907185</c:v>
                </c:pt>
                <c:pt idx="449">
                  <c:v>12.904408947746999</c:v>
                </c:pt>
                <c:pt idx="450">
                  <c:v>12.8759200758763</c:v>
                </c:pt>
                <c:pt idx="451">
                  <c:v>12.791574556374099</c:v>
                </c:pt>
                <c:pt idx="452">
                  <c:v>12.827926384703501</c:v>
                </c:pt>
                <c:pt idx="453">
                  <c:v>12.7155257074002</c:v>
                </c:pt>
                <c:pt idx="454">
                  <c:v>12.654093115027001</c:v>
                </c:pt>
                <c:pt idx="455">
                  <c:v>12.6566103000313</c:v>
                </c:pt>
                <c:pt idx="456">
                  <c:v>12.5817535588961</c:v>
                </c:pt>
                <c:pt idx="457">
                  <c:v>12.519533929987899</c:v>
                </c:pt>
                <c:pt idx="458">
                  <c:v>12.5084285383069</c:v>
                </c:pt>
                <c:pt idx="459">
                  <c:v>12.367250708263001</c:v>
                </c:pt>
                <c:pt idx="460">
                  <c:v>12.322660359251801</c:v>
                </c:pt>
                <c:pt idx="461">
                  <c:v>12.18783149776</c:v>
                </c:pt>
                <c:pt idx="462">
                  <c:v>12.089939196101399</c:v>
                </c:pt>
                <c:pt idx="463">
                  <c:v>12.074588719019401</c:v>
                </c:pt>
                <c:pt idx="464">
                  <c:v>11.8998676789755</c:v>
                </c:pt>
                <c:pt idx="465">
                  <c:v>11.6685732089887</c:v>
                </c:pt>
                <c:pt idx="466">
                  <c:v>11.601712775459101</c:v>
                </c:pt>
                <c:pt idx="467">
                  <c:v>11.435477089908201</c:v>
                </c:pt>
                <c:pt idx="468">
                  <c:v>11.263380093294201</c:v>
                </c:pt>
                <c:pt idx="469">
                  <c:v>11.186924726486399</c:v>
                </c:pt>
                <c:pt idx="470">
                  <c:v>10.927250045927501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4C-D347-907F-C188AF7DF963}"/>
            </c:ext>
          </c:extLst>
        </c:ser>
        <c:ser>
          <c:idx val="1"/>
          <c:order val="1"/>
          <c:tx>
            <c:strRef>
              <c:f>Data!$H$1</c:f>
              <c:strCache>
                <c:ptCount val="1"/>
                <c:pt idx="0">
                  <c:v>os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Data!$B$2:$B$472</c:f>
              <c:numCache>
                <c:formatCode>yyyy\-mm\-dd</c:formatCode>
                <c:ptCount val="471"/>
                <c:pt idx="0">
                  <c:v>29068</c:v>
                </c:pt>
                <c:pt idx="1">
                  <c:v>29099</c:v>
                </c:pt>
                <c:pt idx="2">
                  <c:v>29129</c:v>
                </c:pt>
                <c:pt idx="3">
                  <c:v>29160</c:v>
                </c:pt>
                <c:pt idx="4">
                  <c:v>29190</c:v>
                </c:pt>
                <c:pt idx="5">
                  <c:v>29221</c:v>
                </c:pt>
                <c:pt idx="6">
                  <c:v>29252</c:v>
                </c:pt>
                <c:pt idx="7">
                  <c:v>29281</c:v>
                </c:pt>
                <c:pt idx="8">
                  <c:v>29312</c:v>
                </c:pt>
                <c:pt idx="9">
                  <c:v>29342</c:v>
                </c:pt>
                <c:pt idx="10">
                  <c:v>29373</c:v>
                </c:pt>
                <c:pt idx="11">
                  <c:v>29403</c:v>
                </c:pt>
                <c:pt idx="12">
                  <c:v>29434</c:v>
                </c:pt>
                <c:pt idx="13">
                  <c:v>29465</c:v>
                </c:pt>
                <c:pt idx="14">
                  <c:v>29495</c:v>
                </c:pt>
                <c:pt idx="15">
                  <c:v>29526</c:v>
                </c:pt>
                <c:pt idx="16">
                  <c:v>29556</c:v>
                </c:pt>
                <c:pt idx="17">
                  <c:v>29587</c:v>
                </c:pt>
                <c:pt idx="18">
                  <c:v>29618</c:v>
                </c:pt>
                <c:pt idx="19">
                  <c:v>29646</c:v>
                </c:pt>
                <c:pt idx="20">
                  <c:v>29677</c:v>
                </c:pt>
                <c:pt idx="21">
                  <c:v>29707</c:v>
                </c:pt>
                <c:pt idx="22">
                  <c:v>29738</c:v>
                </c:pt>
                <c:pt idx="23">
                  <c:v>29768</c:v>
                </c:pt>
                <c:pt idx="24">
                  <c:v>29799</c:v>
                </c:pt>
                <c:pt idx="25">
                  <c:v>29830</c:v>
                </c:pt>
                <c:pt idx="26">
                  <c:v>29860</c:v>
                </c:pt>
                <c:pt idx="27">
                  <c:v>29891</c:v>
                </c:pt>
                <c:pt idx="28">
                  <c:v>29921</c:v>
                </c:pt>
                <c:pt idx="29">
                  <c:v>29952</c:v>
                </c:pt>
                <c:pt idx="30">
                  <c:v>29983</c:v>
                </c:pt>
                <c:pt idx="31">
                  <c:v>30011</c:v>
                </c:pt>
                <c:pt idx="32">
                  <c:v>30042</c:v>
                </c:pt>
                <c:pt idx="33">
                  <c:v>30072</c:v>
                </c:pt>
                <c:pt idx="34">
                  <c:v>30103</c:v>
                </c:pt>
                <c:pt idx="35">
                  <c:v>30133</c:v>
                </c:pt>
                <c:pt idx="36">
                  <c:v>30164</c:v>
                </c:pt>
                <c:pt idx="37">
                  <c:v>30195</c:v>
                </c:pt>
                <c:pt idx="38">
                  <c:v>30225</c:v>
                </c:pt>
                <c:pt idx="39">
                  <c:v>30256</c:v>
                </c:pt>
                <c:pt idx="40">
                  <c:v>30286</c:v>
                </c:pt>
                <c:pt idx="41">
                  <c:v>30317</c:v>
                </c:pt>
                <c:pt idx="42">
                  <c:v>30348</c:v>
                </c:pt>
                <c:pt idx="43">
                  <c:v>30376</c:v>
                </c:pt>
                <c:pt idx="44">
                  <c:v>30407</c:v>
                </c:pt>
                <c:pt idx="45">
                  <c:v>30437</c:v>
                </c:pt>
                <c:pt idx="46">
                  <c:v>30468</c:v>
                </c:pt>
                <c:pt idx="47">
                  <c:v>30498</c:v>
                </c:pt>
                <c:pt idx="48">
                  <c:v>30529</c:v>
                </c:pt>
                <c:pt idx="49">
                  <c:v>30560</c:v>
                </c:pt>
                <c:pt idx="50">
                  <c:v>30590</c:v>
                </c:pt>
                <c:pt idx="51">
                  <c:v>30621</c:v>
                </c:pt>
                <c:pt idx="52">
                  <c:v>30651</c:v>
                </c:pt>
                <c:pt idx="53">
                  <c:v>30682</c:v>
                </c:pt>
                <c:pt idx="54">
                  <c:v>30713</c:v>
                </c:pt>
                <c:pt idx="55">
                  <c:v>30742</c:v>
                </c:pt>
                <c:pt idx="56">
                  <c:v>30773</c:v>
                </c:pt>
                <c:pt idx="57">
                  <c:v>30803</c:v>
                </c:pt>
                <c:pt idx="58">
                  <c:v>30834</c:v>
                </c:pt>
                <c:pt idx="59">
                  <c:v>30864</c:v>
                </c:pt>
                <c:pt idx="60">
                  <c:v>30895</c:v>
                </c:pt>
                <c:pt idx="61">
                  <c:v>30926</c:v>
                </c:pt>
                <c:pt idx="62">
                  <c:v>30956</c:v>
                </c:pt>
                <c:pt idx="63">
                  <c:v>30987</c:v>
                </c:pt>
                <c:pt idx="64">
                  <c:v>31017</c:v>
                </c:pt>
                <c:pt idx="65">
                  <c:v>31048</c:v>
                </c:pt>
                <c:pt idx="66">
                  <c:v>31079</c:v>
                </c:pt>
                <c:pt idx="67">
                  <c:v>31107</c:v>
                </c:pt>
                <c:pt idx="68">
                  <c:v>31138</c:v>
                </c:pt>
                <c:pt idx="69">
                  <c:v>31168</c:v>
                </c:pt>
                <c:pt idx="70">
                  <c:v>31199</c:v>
                </c:pt>
                <c:pt idx="71">
                  <c:v>31229</c:v>
                </c:pt>
                <c:pt idx="72">
                  <c:v>31260</c:v>
                </c:pt>
                <c:pt idx="73">
                  <c:v>31291</c:v>
                </c:pt>
                <c:pt idx="74">
                  <c:v>31321</c:v>
                </c:pt>
                <c:pt idx="75">
                  <c:v>31352</c:v>
                </c:pt>
                <c:pt idx="76">
                  <c:v>31382</c:v>
                </c:pt>
                <c:pt idx="77">
                  <c:v>31413</c:v>
                </c:pt>
                <c:pt idx="78">
                  <c:v>31444</c:v>
                </c:pt>
                <c:pt idx="79">
                  <c:v>31472</c:v>
                </c:pt>
                <c:pt idx="80">
                  <c:v>31503</c:v>
                </c:pt>
                <c:pt idx="81">
                  <c:v>31533</c:v>
                </c:pt>
                <c:pt idx="82">
                  <c:v>31564</c:v>
                </c:pt>
                <c:pt idx="83">
                  <c:v>31594</c:v>
                </c:pt>
                <c:pt idx="84">
                  <c:v>31625</c:v>
                </c:pt>
                <c:pt idx="85">
                  <c:v>31656</c:v>
                </c:pt>
                <c:pt idx="86">
                  <c:v>31686</c:v>
                </c:pt>
                <c:pt idx="87">
                  <c:v>31717</c:v>
                </c:pt>
                <c:pt idx="88">
                  <c:v>31747</c:v>
                </c:pt>
                <c:pt idx="89">
                  <c:v>31778</c:v>
                </c:pt>
                <c:pt idx="90">
                  <c:v>31809</c:v>
                </c:pt>
                <c:pt idx="91">
                  <c:v>31837</c:v>
                </c:pt>
                <c:pt idx="92">
                  <c:v>31868</c:v>
                </c:pt>
                <c:pt idx="93">
                  <c:v>31898</c:v>
                </c:pt>
                <c:pt idx="94">
                  <c:v>31929</c:v>
                </c:pt>
                <c:pt idx="95">
                  <c:v>31959</c:v>
                </c:pt>
                <c:pt idx="96">
                  <c:v>31990</c:v>
                </c:pt>
                <c:pt idx="97">
                  <c:v>32021</c:v>
                </c:pt>
                <c:pt idx="98">
                  <c:v>32051</c:v>
                </c:pt>
                <c:pt idx="99">
                  <c:v>32082</c:v>
                </c:pt>
                <c:pt idx="100">
                  <c:v>32112</c:v>
                </c:pt>
                <c:pt idx="101">
                  <c:v>32143</c:v>
                </c:pt>
                <c:pt idx="102">
                  <c:v>32174</c:v>
                </c:pt>
                <c:pt idx="103">
                  <c:v>32203</c:v>
                </c:pt>
                <c:pt idx="104">
                  <c:v>32234</c:v>
                </c:pt>
                <c:pt idx="105">
                  <c:v>32264</c:v>
                </c:pt>
                <c:pt idx="106">
                  <c:v>32295</c:v>
                </c:pt>
                <c:pt idx="107">
                  <c:v>32325</c:v>
                </c:pt>
                <c:pt idx="108">
                  <c:v>32356</c:v>
                </c:pt>
                <c:pt idx="109">
                  <c:v>32387</c:v>
                </c:pt>
                <c:pt idx="110">
                  <c:v>32417</c:v>
                </c:pt>
                <c:pt idx="111">
                  <c:v>32448</c:v>
                </c:pt>
                <c:pt idx="112">
                  <c:v>32478</c:v>
                </c:pt>
                <c:pt idx="113">
                  <c:v>32509</c:v>
                </c:pt>
                <c:pt idx="114">
                  <c:v>32540</c:v>
                </c:pt>
                <c:pt idx="115">
                  <c:v>32568</c:v>
                </c:pt>
                <c:pt idx="116">
                  <c:v>32599</c:v>
                </c:pt>
                <c:pt idx="117">
                  <c:v>32629</c:v>
                </c:pt>
                <c:pt idx="118">
                  <c:v>32660</c:v>
                </c:pt>
                <c:pt idx="119">
                  <c:v>32690</c:v>
                </c:pt>
                <c:pt idx="120">
                  <c:v>32721</c:v>
                </c:pt>
                <c:pt idx="121">
                  <c:v>32752</c:v>
                </c:pt>
                <c:pt idx="122">
                  <c:v>32782</c:v>
                </c:pt>
                <c:pt idx="123">
                  <c:v>32813</c:v>
                </c:pt>
                <c:pt idx="124">
                  <c:v>32843</c:v>
                </c:pt>
                <c:pt idx="125">
                  <c:v>32874</c:v>
                </c:pt>
                <c:pt idx="126">
                  <c:v>32905</c:v>
                </c:pt>
                <c:pt idx="127">
                  <c:v>32933</c:v>
                </c:pt>
                <c:pt idx="128">
                  <c:v>32964</c:v>
                </c:pt>
                <c:pt idx="129">
                  <c:v>32994</c:v>
                </c:pt>
                <c:pt idx="130">
                  <c:v>33025</c:v>
                </c:pt>
                <c:pt idx="131">
                  <c:v>33055</c:v>
                </c:pt>
                <c:pt idx="132">
                  <c:v>33086</c:v>
                </c:pt>
                <c:pt idx="133">
                  <c:v>33117</c:v>
                </c:pt>
                <c:pt idx="134">
                  <c:v>33147</c:v>
                </c:pt>
                <c:pt idx="135">
                  <c:v>33178</c:v>
                </c:pt>
                <c:pt idx="136">
                  <c:v>33208</c:v>
                </c:pt>
                <c:pt idx="137">
                  <c:v>33239</c:v>
                </c:pt>
                <c:pt idx="138">
                  <c:v>33270</c:v>
                </c:pt>
                <c:pt idx="139">
                  <c:v>33298</c:v>
                </c:pt>
                <c:pt idx="140">
                  <c:v>33329</c:v>
                </c:pt>
                <c:pt idx="141">
                  <c:v>33359</c:v>
                </c:pt>
                <c:pt idx="142">
                  <c:v>33390</c:v>
                </c:pt>
                <c:pt idx="143">
                  <c:v>33420</c:v>
                </c:pt>
                <c:pt idx="144">
                  <c:v>33451</c:v>
                </c:pt>
                <c:pt idx="145">
                  <c:v>33482</c:v>
                </c:pt>
                <c:pt idx="146">
                  <c:v>33512</c:v>
                </c:pt>
                <c:pt idx="147">
                  <c:v>33543</c:v>
                </c:pt>
                <c:pt idx="148">
                  <c:v>33573</c:v>
                </c:pt>
                <c:pt idx="149">
                  <c:v>33604</c:v>
                </c:pt>
                <c:pt idx="150">
                  <c:v>33635</c:v>
                </c:pt>
                <c:pt idx="151">
                  <c:v>33664</c:v>
                </c:pt>
                <c:pt idx="152">
                  <c:v>33695</c:v>
                </c:pt>
                <c:pt idx="153">
                  <c:v>33725</c:v>
                </c:pt>
                <c:pt idx="154">
                  <c:v>33756</c:v>
                </c:pt>
                <c:pt idx="155">
                  <c:v>33786</c:v>
                </c:pt>
                <c:pt idx="156">
                  <c:v>33817</c:v>
                </c:pt>
                <c:pt idx="157">
                  <c:v>33848</c:v>
                </c:pt>
                <c:pt idx="158">
                  <c:v>33878</c:v>
                </c:pt>
                <c:pt idx="159">
                  <c:v>33909</c:v>
                </c:pt>
                <c:pt idx="160">
                  <c:v>33939</c:v>
                </c:pt>
                <c:pt idx="161">
                  <c:v>33970</c:v>
                </c:pt>
                <c:pt idx="162">
                  <c:v>34001</c:v>
                </c:pt>
                <c:pt idx="163">
                  <c:v>34029</c:v>
                </c:pt>
                <c:pt idx="164">
                  <c:v>34060</c:v>
                </c:pt>
                <c:pt idx="165">
                  <c:v>34090</c:v>
                </c:pt>
                <c:pt idx="166">
                  <c:v>34121</c:v>
                </c:pt>
                <c:pt idx="167">
                  <c:v>34151</c:v>
                </c:pt>
                <c:pt idx="168">
                  <c:v>34182</c:v>
                </c:pt>
                <c:pt idx="169">
                  <c:v>34213</c:v>
                </c:pt>
                <c:pt idx="170">
                  <c:v>34243</c:v>
                </c:pt>
                <c:pt idx="171">
                  <c:v>34274</c:v>
                </c:pt>
                <c:pt idx="172">
                  <c:v>34304</c:v>
                </c:pt>
                <c:pt idx="173">
                  <c:v>34335</c:v>
                </c:pt>
                <c:pt idx="174">
                  <c:v>34366</c:v>
                </c:pt>
                <c:pt idx="175">
                  <c:v>34394</c:v>
                </c:pt>
                <c:pt idx="176">
                  <c:v>34425</c:v>
                </c:pt>
                <c:pt idx="177">
                  <c:v>34455</c:v>
                </c:pt>
                <c:pt idx="178">
                  <c:v>34486</c:v>
                </c:pt>
                <c:pt idx="179">
                  <c:v>34516</c:v>
                </c:pt>
                <c:pt idx="180">
                  <c:v>34547</c:v>
                </c:pt>
                <c:pt idx="181">
                  <c:v>34578</c:v>
                </c:pt>
                <c:pt idx="182">
                  <c:v>34608</c:v>
                </c:pt>
                <c:pt idx="183">
                  <c:v>34639</c:v>
                </c:pt>
                <c:pt idx="184">
                  <c:v>34669</c:v>
                </c:pt>
                <c:pt idx="185">
                  <c:v>34700</c:v>
                </c:pt>
                <c:pt idx="186">
                  <c:v>34731</c:v>
                </c:pt>
                <c:pt idx="187">
                  <c:v>34759</c:v>
                </c:pt>
                <c:pt idx="188">
                  <c:v>34790</c:v>
                </c:pt>
                <c:pt idx="189">
                  <c:v>34820</c:v>
                </c:pt>
                <c:pt idx="190">
                  <c:v>34851</c:v>
                </c:pt>
                <c:pt idx="191">
                  <c:v>34881</c:v>
                </c:pt>
                <c:pt idx="192">
                  <c:v>34912</c:v>
                </c:pt>
                <c:pt idx="193">
                  <c:v>34943</c:v>
                </c:pt>
                <c:pt idx="194">
                  <c:v>34973</c:v>
                </c:pt>
                <c:pt idx="195">
                  <c:v>35004</c:v>
                </c:pt>
                <c:pt idx="196">
                  <c:v>35034</c:v>
                </c:pt>
                <c:pt idx="197">
                  <c:v>35065</c:v>
                </c:pt>
                <c:pt idx="198">
                  <c:v>35096</c:v>
                </c:pt>
                <c:pt idx="199">
                  <c:v>35125</c:v>
                </c:pt>
                <c:pt idx="200">
                  <c:v>35156</c:v>
                </c:pt>
                <c:pt idx="201">
                  <c:v>35186</c:v>
                </c:pt>
                <c:pt idx="202">
                  <c:v>35217</c:v>
                </c:pt>
                <c:pt idx="203">
                  <c:v>35247</c:v>
                </c:pt>
                <c:pt idx="204">
                  <c:v>35278</c:v>
                </c:pt>
                <c:pt idx="205">
                  <c:v>35309</c:v>
                </c:pt>
                <c:pt idx="206">
                  <c:v>35339</c:v>
                </c:pt>
                <c:pt idx="207">
                  <c:v>35370</c:v>
                </c:pt>
                <c:pt idx="208">
                  <c:v>35400</c:v>
                </c:pt>
                <c:pt idx="209">
                  <c:v>35431</c:v>
                </c:pt>
                <c:pt idx="210">
                  <c:v>35462</c:v>
                </c:pt>
                <c:pt idx="211">
                  <c:v>35490</c:v>
                </c:pt>
                <c:pt idx="212">
                  <c:v>35521</c:v>
                </c:pt>
                <c:pt idx="213">
                  <c:v>35551</c:v>
                </c:pt>
                <c:pt idx="214">
                  <c:v>35582</c:v>
                </c:pt>
                <c:pt idx="215">
                  <c:v>35612</c:v>
                </c:pt>
                <c:pt idx="216">
                  <c:v>35643</c:v>
                </c:pt>
                <c:pt idx="217">
                  <c:v>35674</c:v>
                </c:pt>
                <c:pt idx="218">
                  <c:v>35704</c:v>
                </c:pt>
                <c:pt idx="219">
                  <c:v>35735</c:v>
                </c:pt>
                <c:pt idx="220">
                  <c:v>35765</c:v>
                </c:pt>
                <c:pt idx="221">
                  <c:v>35796</c:v>
                </c:pt>
                <c:pt idx="222">
                  <c:v>35827</c:v>
                </c:pt>
                <c:pt idx="223">
                  <c:v>35855</c:v>
                </c:pt>
                <c:pt idx="224">
                  <c:v>35886</c:v>
                </c:pt>
                <c:pt idx="225">
                  <c:v>35916</c:v>
                </c:pt>
                <c:pt idx="226">
                  <c:v>35947</c:v>
                </c:pt>
                <c:pt idx="227">
                  <c:v>35977</c:v>
                </c:pt>
                <c:pt idx="228">
                  <c:v>36008</c:v>
                </c:pt>
                <c:pt idx="229">
                  <c:v>36039</c:v>
                </c:pt>
                <c:pt idx="230">
                  <c:v>36069</c:v>
                </c:pt>
                <c:pt idx="231">
                  <c:v>36100</c:v>
                </c:pt>
                <c:pt idx="232">
                  <c:v>36130</c:v>
                </c:pt>
                <c:pt idx="233">
                  <c:v>36161</c:v>
                </c:pt>
                <c:pt idx="234">
                  <c:v>36192</c:v>
                </c:pt>
                <c:pt idx="235">
                  <c:v>36220</c:v>
                </c:pt>
                <c:pt idx="236">
                  <c:v>36251</c:v>
                </c:pt>
                <c:pt idx="237">
                  <c:v>36281</c:v>
                </c:pt>
                <c:pt idx="238">
                  <c:v>36312</c:v>
                </c:pt>
                <c:pt idx="239">
                  <c:v>36342</c:v>
                </c:pt>
                <c:pt idx="240">
                  <c:v>36373</c:v>
                </c:pt>
                <c:pt idx="241">
                  <c:v>36404</c:v>
                </c:pt>
                <c:pt idx="242">
                  <c:v>36434</c:v>
                </c:pt>
                <c:pt idx="243">
                  <c:v>36465</c:v>
                </c:pt>
                <c:pt idx="244">
                  <c:v>36495</c:v>
                </c:pt>
                <c:pt idx="245">
                  <c:v>36526</c:v>
                </c:pt>
                <c:pt idx="246">
                  <c:v>36557</c:v>
                </c:pt>
                <c:pt idx="247">
                  <c:v>36586</c:v>
                </c:pt>
                <c:pt idx="248">
                  <c:v>36617</c:v>
                </c:pt>
                <c:pt idx="249">
                  <c:v>36647</c:v>
                </c:pt>
                <c:pt idx="250">
                  <c:v>36678</c:v>
                </c:pt>
                <c:pt idx="251">
                  <c:v>36708</c:v>
                </c:pt>
                <c:pt idx="252">
                  <c:v>36739</c:v>
                </c:pt>
                <c:pt idx="253">
                  <c:v>36770</c:v>
                </c:pt>
                <c:pt idx="254">
                  <c:v>36800</c:v>
                </c:pt>
                <c:pt idx="255">
                  <c:v>36831</c:v>
                </c:pt>
                <c:pt idx="256">
                  <c:v>36861</c:v>
                </c:pt>
                <c:pt idx="257">
                  <c:v>36892</c:v>
                </c:pt>
                <c:pt idx="258">
                  <c:v>36923</c:v>
                </c:pt>
                <c:pt idx="259">
                  <c:v>36951</c:v>
                </c:pt>
                <c:pt idx="260">
                  <c:v>36982</c:v>
                </c:pt>
                <c:pt idx="261">
                  <c:v>37012</c:v>
                </c:pt>
                <c:pt idx="262">
                  <c:v>37043</c:v>
                </c:pt>
                <c:pt idx="263">
                  <c:v>37073</c:v>
                </c:pt>
                <c:pt idx="264">
                  <c:v>37104</c:v>
                </c:pt>
                <c:pt idx="265">
                  <c:v>37135</c:v>
                </c:pt>
                <c:pt idx="266">
                  <c:v>37165</c:v>
                </c:pt>
                <c:pt idx="267">
                  <c:v>37196</c:v>
                </c:pt>
                <c:pt idx="268">
                  <c:v>37226</c:v>
                </c:pt>
                <c:pt idx="269">
                  <c:v>37257</c:v>
                </c:pt>
                <c:pt idx="270">
                  <c:v>37288</c:v>
                </c:pt>
                <c:pt idx="271">
                  <c:v>37316</c:v>
                </c:pt>
                <c:pt idx="272">
                  <c:v>37347</c:v>
                </c:pt>
                <c:pt idx="273">
                  <c:v>37377</c:v>
                </c:pt>
                <c:pt idx="274">
                  <c:v>37408</c:v>
                </c:pt>
                <c:pt idx="275">
                  <c:v>37438</c:v>
                </c:pt>
                <c:pt idx="276">
                  <c:v>37469</c:v>
                </c:pt>
                <c:pt idx="277">
                  <c:v>37500</c:v>
                </c:pt>
                <c:pt idx="278">
                  <c:v>37530</c:v>
                </c:pt>
                <c:pt idx="279">
                  <c:v>37561</c:v>
                </c:pt>
                <c:pt idx="280">
                  <c:v>37591</c:v>
                </c:pt>
                <c:pt idx="281">
                  <c:v>37622</c:v>
                </c:pt>
                <c:pt idx="282">
                  <c:v>37653</c:v>
                </c:pt>
                <c:pt idx="283">
                  <c:v>37681</c:v>
                </c:pt>
                <c:pt idx="284">
                  <c:v>37712</c:v>
                </c:pt>
                <c:pt idx="285">
                  <c:v>37742</c:v>
                </c:pt>
                <c:pt idx="286">
                  <c:v>37773</c:v>
                </c:pt>
                <c:pt idx="287">
                  <c:v>37803</c:v>
                </c:pt>
                <c:pt idx="288">
                  <c:v>37834</c:v>
                </c:pt>
                <c:pt idx="289">
                  <c:v>37865</c:v>
                </c:pt>
                <c:pt idx="290">
                  <c:v>37895</c:v>
                </c:pt>
                <c:pt idx="291">
                  <c:v>37926</c:v>
                </c:pt>
                <c:pt idx="292">
                  <c:v>37956</c:v>
                </c:pt>
                <c:pt idx="293">
                  <c:v>37987</c:v>
                </c:pt>
                <c:pt idx="294">
                  <c:v>38018</c:v>
                </c:pt>
                <c:pt idx="295">
                  <c:v>38047</c:v>
                </c:pt>
                <c:pt idx="296">
                  <c:v>38078</c:v>
                </c:pt>
                <c:pt idx="297">
                  <c:v>38108</c:v>
                </c:pt>
                <c:pt idx="298">
                  <c:v>38139</c:v>
                </c:pt>
                <c:pt idx="299">
                  <c:v>38169</c:v>
                </c:pt>
                <c:pt idx="300">
                  <c:v>38200</c:v>
                </c:pt>
                <c:pt idx="301">
                  <c:v>38231</c:v>
                </c:pt>
                <c:pt idx="302">
                  <c:v>38261</c:v>
                </c:pt>
                <c:pt idx="303">
                  <c:v>38292</c:v>
                </c:pt>
                <c:pt idx="304">
                  <c:v>38322</c:v>
                </c:pt>
                <c:pt idx="305">
                  <c:v>38353</c:v>
                </c:pt>
                <c:pt idx="306">
                  <c:v>38384</c:v>
                </c:pt>
                <c:pt idx="307">
                  <c:v>38412</c:v>
                </c:pt>
                <c:pt idx="308">
                  <c:v>38443</c:v>
                </c:pt>
                <c:pt idx="309">
                  <c:v>38473</c:v>
                </c:pt>
                <c:pt idx="310">
                  <c:v>38504</c:v>
                </c:pt>
                <c:pt idx="311">
                  <c:v>38534</c:v>
                </c:pt>
                <c:pt idx="312">
                  <c:v>38565</c:v>
                </c:pt>
                <c:pt idx="313">
                  <c:v>38596</c:v>
                </c:pt>
                <c:pt idx="314">
                  <c:v>38626</c:v>
                </c:pt>
                <c:pt idx="315">
                  <c:v>38657</c:v>
                </c:pt>
                <c:pt idx="316">
                  <c:v>38687</c:v>
                </c:pt>
                <c:pt idx="317">
                  <c:v>38718</c:v>
                </c:pt>
                <c:pt idx="318">
                  <c:v>38749</c:v>
                </c:pt>
                <c:pt idx="319">
                  <c:v>38777</c:v>
                </c:pt>
                <c:pt idx="320">
                  <c:v>38808</c:v>
                </c:pt>
                <c:pt idx="321">
                  <c:v>38838</c:v>
                </c:pt>
                <c:pt idx="322">
                  <c:v>38869</c:v>
                </c:pt>
                <c:pt idx="323">
                  <c:v>38899</c:v>
                </c:pt>
                <c:pt idx="324">
                  <c:v>38930</c:v>
                </c:pt>
                <c:pt idx="325">
                  <c:v>38961</c:v>
                </c:pt>
                <c:pt idx="326">
                  <c:v>38991</c:v>
                </c:pt>
                <c:pt idx="327">
                  <c:v>39022</c:v>
                </c:pt>
                <c:pt idx="328">
                  <c:v>39052</c:v>
                </c:pt>
                <c:pt idx="329">
                  <c:v>39083</c:v>
                </c:pt>
                <c:pt idx="330">
                  <c:v>39114</c:v>
                </c:pt>
                <c:pt idx="331">
                  <c:v>39142</c:v>
                </c:pt>
                <c:pt idx="332">
                  <c:v>39173</c:v>
                </c:pt>
                <c:pt idx="333">
                  <c:v>39203</c:v>
                </c:pt>
                <c:pt idx="334">
                  <c:v>39234</c:v>
                </c:pt>
                <c:pt idx="335">
                  <c:v>39264</c:v>
                </c:pt>
                <c:pt idx="336">
                  <c:v>39295</c:v>
                </c:pt>
                <c:pt idx="337">
                  <c:v>39326</c:v>
                </c:pt>
                <c:pt idx="338">
                  <c:v>39356</c:v>
                </c:pt>
                <c:pt idx="339">
                  <c:v>39387</c:v>
                </c:pt>
                <c:pt idx="340">
                  <c:v>39417</c:v>
                </c:pt>
                <c:pt idx="341">
                  <c:v>39448</c:v>
                </c:pt>
                <c:pt idx="342">
                  <c:v>39479</c:v>
                </c:pt>
                <c:pt idx="343">
                  <c:v>39508</c:v>
                </c:pt>
                <c:pt idx="344">
                  <c:v>39539</c:v>
                </c:pt>
                <c:pt idx="345">
                  <c:v>39569</c:v>
                </c:pt>
                <c:pt idx="346">
                  <c:v>39600</c:v>
                </c:pt>
                <c:pt idx="347">
                  <c:v>39630</c:v>
                </c:pt>
                <c:pt idx="348">
                  <c:v>39661</c:v>
                </c:pt>
                <c:pt idx="349">
                  <c:v>39692</c:v>
                </c:pt>
                <c:pt idx="350">
                  <c:v>39722</c:v>
                </c:pt>
                <c:pt idx="351">
                  <c:v>39753</c:v>
                </c:pt>
                <c:pt idx="352">
                  <c:v>39783</c:v>
                </c:pt>
                <c:pt idx="353">
                  <c:v>39814</c:v>
                </c:pt>
                <c:pt idx="354">
                  <c:v>39845</c:v>
                </c:pt>
                <c:pt idx="355">
                  <c:v>39873</c:v>
                </c:pt>
                <c:pt idx="356">
                  <c:v>39904</c:v>
                </c:pt>
                <c:pt idx="357">
                  <c:v>39934</c:v>
                </c:pt>
                <c:pt idx="358">
                  <c:v>39965</c:v>
                </c:pt>
                <c:pt idx="359">
                  <c:v>39995</c:v>
                </c:pt>
                <c:pt idx="360">
                  <c:v>40026</c:v>
                </c:pt>
                <c:pt idx="361">
                  <c:v>40057</c:v>
                </c:pt>
                <c:pt idx="362">
                  <c:v>40087</c:v>
                </c:pt>
                <c:pt idx="363">
                  <c:v>40118</c:v>
                </c:pt>
                <c:pt idx="364">
                  <c:v>40148</c:v>
                </c:pt>
                <c:pt idx="365">
                  <c:v>40179</c:v>
                </c:pt>
                <c:pt idx="366">
                  <c:v>40210</c:v>
                </c:pt>
                <c:pt idx="367">
                  <c:v>40238</c:v>
                </c:pt>
                <c:pt idx="368">
                  <c:v>40269</c:v>
                </c:pt>
                <c:pt idx="369">
                  <c:v>40299</c:v>
                </c:pt>
                <c:pt idx="370">
                  <c:v>40330</c:v>
                </c:pt>
                <c:pt idx="371">
                  <c:v>40360</c:v>
                </c:pt>
                <c:pt idx="372">
                  <c:v>40391</c:v>
                </c:pt>
                <c:pt idx="373">
                  <c:v>40422</c:v>
                </c:pt>
                <c:pt idx="374">
                  <c:v>40452</c:v>
                </c:pt>
                <c:pt idx="375">
                  <c:v>40483</c:v>
                </c:pt>
                <c:pt idx="376">
                  <c:v>40513</c:v>
                </c:pt>
                <c:pt idx="377">
                  <c:v>40544</c:v>
                </c:pt>
                <c:pt idx="378">
                  <c:v>40575</c:v>
                </c:pt>
                <c:pt idx="379">
                  <c:v>40603</c:v>
                </c:pt>
                <c:pt idx="380">
                  <c:v>40634</c:v>
                </c:pt>
                <c:pt idx="381">
                  <c:v>40664</c:v>
                </c:pt>
                <c:pt idx="382">
                  <c:v>40695</c:v>
                </c:pt>
                <c:pt idx="383">
                  <c:v>40725</c:v>
                </c:pt>
                <c:pt idx="384">
                  <c:v>40756</c:v>
                </c:pt>
                <c:pt idx="385">
                  <c:v>40787</c:v>
                </c:pt>
                <c:pt idx="386">
                  <c:v>40817</c:v>
                </c:pt>
                <c:pt idx="387">
                  <c:v>40848</c:v>
                </c:pt>
                <c:pt idx="388">
                  <c:v>40878</c:v>
                </c:pt>
                <c:pt idx="389">
                  <c:v>40909</c:v>
                </c:pt>
                <c:pt idx="390">
                  <c:v>40940</c:v>
                </c:pt>
                <c:pt idx="391">
                  <c:v>40969</c:v>
                </c:pt>
                <c:pt idx="392">
                  <c:v>41000</c:v>
                </c:pt>
                <c:pt idx="393">
                  <c:v>41030</c:v>
                </c:pt>
                <c:pt idx="394">
                  <c:v>41061</c:v>
                </c:pt>
                <c:pt idx="395">
                  <c:v>41091</c:v>
                </c:pt>
                <c:pt idx="396">
                  <c:v>41122</c:v>
                </c:pt>
                <c:pt idx="397">
                  <c:v>41153</c:v>
                </c:pt>
                <c:pt idx="398">
                  <c:v>41183</c:v>
                </c:pt>
                <c:pt idx="399">
                  <c:v>41214</c:v>
                </c:pt>
                <c:pt idx="400">
                  <c:v>41244</c:v>
                </c:pt>
                <c:pt idx="401">
                  <c:v>41275</c:v>
                </c:pt>
                <c:pt idx="402">
                  <c:v>41306</c:v>
                </c:pt>
                <c:pt idx="403">
                  <c:v>41334</c:v>
                </c:pt>
                <c:pt idx="404">
                  <c:v>41365</c:v>
                </c:pt>
                <c:pt idx="405">
                  <c:v>41395</c:v>
                </c:pt>
                <c:pt idx="406">
                  <c:v>41426</c:v>
                </c:pt>
                <c:pt idx="407">
                  <c:v>41456</c:v>
                </c:pt>
                <c:pt idx="408">
                  <c:v>41487</c:v>
                </c:pt>
                <c:pt idx="409">
                  <c:v>41518</c:v>
                </c:pt>
                <c:pt idx="410">
                  <c:v>41548</c:v>
                </c:pt>
                <c:pt idx="411">
                  <c:v>41579</c:v>
                </c:pt>
                <c:pt idx="412">
                  <c:v>41609</c:v>
                </c:pt>
                <c:pt idx="413">
                  <c:v>41640</c:v>
                </c:pt>
                <c:pt idx="414">
                  <c:v>41671</c:v>
                </c:pt>
                <c:pt idx="415">
                  <c:v>41699</c:v>
                </c:pt>
                <c:pt idx="416">
                  <c:v>41730</c:v>
                </c:pt>
                <c:pt idx="417">
                  <c:v>41760</c:v>
                </c:pt>
                <c:pt idx="418">
                  <c:v>41791</c:v>
                </c:pt>
                <c:pt idx="419">
                  <c:v>41821</c:v>
                </c:pt>
                <c:pt idx="420">
                  <c:v>41852</c:v>
                </c:pt>
                <c:pt idx="421">
                  <c:v>41883</c:v>
                </c:pt>
                <c:pt idx="422">
                  <c:v>41913</c:v>
                </c:pt>
                <c:pt idx="423">
                  <c:v>41944</c:v>
                </c:pt>
                <c:pt idx="424">
                  <c:v>41974</c:v>
                </c:pt>
                <c:pt idx="425">
                  <c:v>42005</c:v>
                </c:pt>
                <c:pt idx="426">
                  <c:v>42036</c:v>
                </c:pt>
                <c:pt idx="427">
                  <c:v>42064</c:v>
                </c:pt>
                <c:pt idx="428">
                  <c:v>42095</c:v>
                </c:pt>
                <c:pt idx="429">
                  <c:v>42125</c:v>
                </c:pt>
                <c:pt idx="430">
                  <c:v>42156</c:v>
                </c:pt>
                <c:pt idx="431">
                  <c:v>42186</c:v>
                </c:pt>
                <c:pt idx="432">
                  <c:v>42217</c:v>
                </c:pt>
                <c:pt idx="433">
                  <c:v>42248</c:v>
                </c:pt>
                <c:pt idx="434">
                  <c:v>42278</c:v>
                </c:pt>
                <c:pt idx="435">
                  <c:v>42309</c:v>
                </c:pt>
                <c:pt idx="436">
                  <c:v>42339</c:v>
                </c:pt>
                <c:pt idx="437">
                  <c:v>42370</c:v>
                </c:pt>
                <c:pt idx="438">
                  <c:v>42401</c:v>
                </c:pt>
                <c:pt idx="439">
                  <c:v>42430</c:v>
                </c:pt>
                <c:pt idx="440">
                  <c:v>42461</c:v>
                </c:pt>
                <c:pt idx="441">
                  <c:v>42491</c:v>
                </c:pt>
                <c:pt idx="442">
                  <c:v>42522</c:v>
                </c:pt>
                <c:pt idx="443">
                  <c:v>42552</c:v>
                </c:pt>
                <c:pt idx="444">
                  <c:v>42583</c:v>
                </c:pt>
                <c:pt idx="445">
                  <c:v>42614</c:v>
                </c:pt>
                <c:pt idx="446">
                  <c:v>42644</c:v>
                </c:pt>
                <c:pt idx="447">
                  <c:v>42675</c:v>
                </c:pt>
                <c:pt idx="448">
                  <c:v>42705</c:v>
                </c:pt>
                <c:pt idx="449">
                  <c:v>42736</c:v>
                </c:pt>
                <c:pt idx="450">
                  <c:v>42767</c:v>
                </c:pt>
                <c:pt idx="451">
                  <c:v>42795</c:v>
                </c:pt>
                <c:pt idx="452">
                  <c:v>42826</c:v>
                </c:pt>
                <c:pt idx="453">
                  <c:v>42856</c:v>
                </c:pt>
                <c:pt idx="454">
                  <c:v>42887</c:v>
                </c:pt>
                <c:pt idx="455">
                  <c:v>42917</c:v>
                </c:pt>
                <c:pt idx="456">
                  <c:v>42948</c:v>
                </c:pt>
                <c:pt idx="457">
                  <c:v>42979</c:v>
                </c:pt>
                <c:pt idx="458">
                  <c:v>43009</c:v>
                </c:pt>
                <c:pt idx="459">
                  <c:v>43040</c:v>
                </c:pt>
                <c:pt idx="460">
                  <c:v>43070</c:v>
                </c:pt>
                <c:pt idx="461">
                  <c:v>43101</c:v>
                </c:pt>
                <c:pt idx="462">
                  <c:v>43132</c:v>
                </c:pt>
                <c:pt idx="463">
                  <c:v>43160</c:v>
                </c:pt>
                <c:pt idx="464">
                  <c:v>43191</c:v>
                </c:pt>
                <c:pt idx="465">
                  <c:v>43221</c:v>
                </c:pt>
                <c:pt idx="466">
                  <c:v>43252</c:v>
                </c:pt>
                <c:pt idx="467">
                  <c:v>43282</c:v>
                </c:pt>
                <c:pt idx="468">
                  <c:v>43313</c:v>
                </c:pt>
                <c:pt idx="469">
                  <c:v>43344</c:v>
                </c:pt>
                <c:pt idx="470">
                  <c:v>43374</c:v>
                </c:pt>
              </c:numCache>
            </c:numRef>
          </c:cat>
          <c:val>
            <c:numRef>
              <c:f>Data!$H$2:$H$472</c:f>
              <c:numCache>
                <c:formatCode>General</c:formatCode>
                <c:ptCount val="471"/>
                <c:pt idx="0">
                  <c:v>1.5822284937373801</c:v>
                </c:pt>
                <c:pt idx="1">
                  <c:v>1.5568681055646401</c:v>
                </c:pt>
                <c:pt idx="2">
                  <c:v>1.5052408638696999</c:v>
                </c:pt>
                <c:pt idx="3">
                  <c:v>1.5885679435098199</c:v>
                </c:pt>
                <c:pt idx="4">
                  <c:v>1.6282279651624401</c:v>
                </c:pt>
                <c:pt idx="5">
                  <c:v>1.4421246794621301</c:v>
                </c:pt>
                <c:pt idx="6">
                  <c:v>1.52835680782559</c:v>
                </c:pt>
                <c:pt idx="7">
                  <c:v>1.5055555780837699</c:v>
                </c:pt>
                <c:pt idx="8">
                  <c:v>1.5847844675964999</c:v>
                </c:pt>
                <c:pt idx="9">
                  <c:v>1.6679787111561999</c:v>
                </c:pt>
                <c:pt idx="10">
                  <c:v>1.4170328300305599</c:v>
                </c:pt>
                <c:pt idx="11">
                  <c:v>1.4710397366271699</c:v>
                </c:pt>
                <c:pt idx="12">
                  <c:v>1.4512808668782</c:v>
                </c:pt>
                <c:pt idx="13">
                  <c:v>1.4790321760270699</c:v>
                </c:pt>
                <c:pt idx="14">
                  <c:v>1.4674313704277</c:v>
                </c:pt>
                <c:pt idx="15">
                  <c:v>1.53820866115761</c:v>
                </c:pt>
                <c:pt idx="16">
                  <c:v>1.5999403939952599</c:v>
                </c:pt>
                <c:pt idx="17">
                  <c:v>1.3747492963012</c:v>
                </c:pt>
                <c:pt idx="18">
                  <c:v>1.5034836037702499</c:v>
                </c:pt>
                <c:pt idx="19">
                  <c:v>1.49595683052765</c:v>
                </c:pt>
                <c:pt idx="20">
                  <c:v>1.84077188784177</c:v>
                </c:pt>
                <c:pt idx="21">
                  <c:v>1.4667201770809399</c:v>
                </c:pt>
                <c:pt idx="22">
                  <c:v>1.4439654059636</c:v>
                </c:pt>
                <c:pt idx="23">
                  <c:v>1.4405897793939699</c:v>
                </c:pt>
                <c:pt idx="24">
                  <c:v>1.29006871633608</c:v>
                </c:pt>
                <c:pt idx="25">
                  <c:v>1.37864612418037</c:v>
                </c:pt>
                <c:pt idx="26">
                  <c:v>1.3670676032623601</c:v>
                </c:pt>
                <c:pt idx="27">
                  <c:v>1.36891875487625</c:v>
                </c:pt>
                <c:pt idx="28">
                  <c:v>1.5331725507359399</c:v>
                </c:pt>
                <c:pt idx="29">
                  <c:v>1.4857823132991399</c:v>
                </c:pt>
                <c:pt idx="30">
                  <c:v>1.2935683101875901</c:v>
                </c:pt>
                <c:pt idx="31">
                  <c:v>1.38839388761357</c:v>
                </c:pt>
                <c:pt idx="32">
                  <c:v>1.5745330392932499</c:v>
                </c:pt>
                <c:pt idx="33">
                  <c:v>1.23134321662058</c:v>
                </c:pt>
                <c:pt idx="34">
                  <c:v>1.32458108684922</c:v>
                </c:pt>
                <c:pt idx="35">
                  <c:v>1.27679407971073</c:v>
                </c:pt>
                <c:pt idx="36">
                  <c:v>1.28560793787595</c:v>
                </c:pt>
                <c:pt idx="37">
                  <c:v>1.2802017098064</c:v>
                </c:pt>
                <c:pt idx="38">
                  <c:v>1.2992566481541401</c:v>
                </c:pt>
                <c:pt idx="39">
                  <c:v>1.2980059901532699</c:v>
                </c:pt>
                <c:pt idx="40">
                  <c:v>1.53220669011604</c:v>
                </c:pt>
                <c:pt idx="41">
                  <c:v>1.3488750114080901</c:v>
                </c:pt>
                <c:pt idx="42">
                  <c:v>1.4765040224502499</c:v>
                </c:pt>
                <c:pt idx="43">
                  <c:v>1.27939615707073</c:v>
                </c:pt>
                <c:pt idx="44">
                  <c:v>1.45317711174098</c:v>
                </c:pt>
                <c:pt idx="45">
                  <c:v>1.20391356957649</c:v>
                </c:pt>
                <c:pt idx="46">
                  <c:v>1.2160216755986899</c:v>
                </c:pt>
                <c:pt idx="47">
                  <c:v>1.1563548420935901</c:v>
                </c:pt>
                <c:pt idx="48">
                  <c:v>1.25906376263485</c:v>
                </c:pt>
                <c:pt idx="49">
                  <c:v>1.28845881546729</c:v>
                </c:pt>
                <c:pt idx="50">
                  <c:v>1.14045725808534</c:v>
                </c:pt>
                <c:pt idx="51">
                  <c:v>1.1287704612477201</c:v>
                </c:pt>
                <c:pt idx="52">
                  <c:v>1.2071505064158301</c:v>
                </c:pt>
                <c:pt idx="53">
                  <c:v>1.2354486401672</c:v>
                </c:pt>
                <c:pt idx="54">
                  <c:v>1.15152503752629</c:v>
                </c:pt>
                <c:pt idx="55">
                  <c:v>1.0760228505198499</c:v>
                </c:pt>
                <c:pt idx="56">
                  <c:v>1.32943402597914</c:v>
                </c:pt>
                <c:pt idx="57">
                  <c:v>1.15365434588413</c:v>
                </c:pt>
                <c:pt idx="58">
                  <c:v>1.0911060763907301</c:v>
                </c:pt>
                <c:pt idx="59">
                  <c:v>1.15076207382016</c:v>
                </c:pt>
                <c:pt idx="60">
                  <c:v>1.15016167425141</c:v>
                </c:pt>
                <c:pt idx="61">
                  <c:v>1.1868816911109601</c:v>
                </c:pt>
                <c:pt idx="62">
                  <c:v>1.1867517116217201</c:v>
                </c:pt>
                <c:pt idx="63">
                  <c:v>1.1502825436028801</c:v>
                </c:pt>
                <c:pt idx="64">
                  <c:v>1.0776208875533599</c:v>
                </c:pt>
                <c:pt idx="65">
                  <c:v>1.08827829060217</c:v>
                </c:pt>
                <c:pt idx="66">
                  <c:v>1.0645521446391</c:v>
                </c:pt>
                <c:pt idx="67">
                  <c:v>1.0193025834282201</c:v>
                </c:pt>
                <c:pt idx="68">
                  <c:v>1.0796093121891199</c:v>
                </c:pt>
                <c:pt idx="69">
                  <c:v>1.0676183733623399</c:v>
                </c:pt>
                <c:pt idx="70">
                  <c:v>1.00683073479429</c:v>
                </c:pt>
                <c:pt idx="71">
                  <c:v>1.09390205510976</c:v>
                </c:pt>
                <c:pt idx="72">
                  <c:v>1.04124488183972</c:v>
                </c:pt>
                <c:pt idx="73">
                  <c:v>1.1336304490838101</c:v>
                </c:pt>
                <c:pt idx="74">
                  <c:v>1.04617499089803</c:v>
                </c:pt>
                <c:pt idx="75">
                  <c:v>1.07453806269624</c:v>
                </c:pt>
                <c:pt idx="76">
                  <c:v>1.14868020388292</c:v>
                </c:pt>
                <c:pt idx="77">
                  <c:v>1.1294852984564401</c:v>
                </c:pt>
                <c:pt idx="78">
                  <c:v>1.0288303450863401</c:v>
                </c:pt>
                <c:pt idx="79">
                  <c:v>1.12280155257456</c:v>
                </c:pt>
                <c:pt idx="80">
                  <c:v>1.3082849687812099</c:v>
                </c:pt>
                <c:pt idx="81">
                  <c:v>1.14832816713898</c:v>
                </c:pt>
                <c:pt idx="82">
                  <c:v>1.0315916119830699</c:v>
                </c:pt>
                <c:pt idx="83">
                  <c:v>1.0492941224727701</c:v>
                </c:pt>
                <c:pt idx="84">
                  <c:v>1.02843191776235</c:v>
                </c:pt>
                <c:pt idx="85">
                  <c:v>1.1076553393278099</c:v>
                </c:pt>
                <c:pt idx="86">
                  <c:v>1.0419039566715</c:v>
                </c:pt>
                <c:pt idx="87">
                  <c:v>1.08034886777547</c:v>
                </c:pt>
                <c:pt idx="88">
                  <c:v>1.45509777059736</c:v>
                </c:pt>
                <c:pt idx="89">
                  <c:v>1.1799906652808601</c:v>
                </c:pt>
                <c:pt idx="90">
                  <c:v>1.0346183621145999</c:v>
                </c:pt>
                <c:pt idx="91">
                  <c:v>0.99967379344734997</c:v>
                </c:pt>
                <c:pt idx="92">
                  <c:v>1.2884714616242501</c:v>
                </c:pt>
                <c:pt idx="93">
                  <c:v>1.2464065531364501</c:v>
                </c:pt>
                <c:pt idx="94">
                  <c:v>1.1120480100883201</c:v>
                </c:pt>
                <c:pt idx="95">
                  <c:v>0.97548292526136005</c:v>
                </c:pt>
                <c:pt idx="96">
                  <c:v>1.0892459036628599</c:v>
                </c:pt>
                <c:pt idx="97">
                  <c:v>0.99586303666919995</c:v>
                </c:pt>
                <c:pt idx="98">
                  <c:v>1.24241362908981</c:v>
                </c:pt>
                <c:pt idx="99">
                  <c:v>0.92029748113902698</c:v>
                </c:pt>
                <c:pt idx="100">
                  <c:v>1.0861949576429499</c:v>
                </c:pt>
                <c:pt idx="101">
                  <c:v>0.97907269563517096</c:v>
                </c:pt>
                <c:pt idx="102">
                  <c:v>0.87000661155731496</c:v>
                </c:pt>
                <c:pt idx="103">
                  <c:v>0.91404867419845104</c:v>
                </c:pt>
                <c:pt idx="104">
                  <c:v>0.98744979803608302</c:v>
                </c:pt>
                <c:pt idx="105">
                  <c:v>0.92101676910933605</c:v>
                </c:pt>
                <c:pt idx="106">
                  <c:v>1.0570075374597601</c:v>
                </c:pt>
                <c:pt idx="107">
                  <c:v>0.94776762855550101</c:v>
                </c:pt>
                <c:pt idx="108">
                  <c:v>0.95453987706620802</c:v>
                </c:pt>
                <c:pt idx="109">
                  <c:v>1.07299202399126</c:v>
                </c:pt>
                <c:pt idx="110">
                  <c:v>0.94812324602107401</c:v>
                </c:pt>
                <c:pt idx="111">
                  <c:v>1.0248572816478601</c:v>
                </c:pt>
                <c:pt idx="112">
                  <c:v>1.10383530888262</c:v>
                </c:pt>
                <c:pt idx="113">
                  <c:v>1.01412510004531</c:v>
                </c:pt>
                <c:pt idx="114">
                  <c:v>0.99780167910141504</c:v>
                </c:pt>
                <c:pt idx="115">
                  <c:v>0.949894238105365</c:v>
                </c:pt>
                <c:pt idx="116">
                  <c:v>0.99979278259829996</c:v>
                </c:pt>
                <c:pt idx="117">
                  <c:v>1.0908145728699301</c:v>
                </c:pt>
                <c:pt idx="118">
                  <c:v>1.16249342108862</c:v>
                </c:pt>
                <c:pt idx="119">
                  <c:v>1.15156798554614</c:v>
                </c:pt>
                <c:pt idx="120">
                  <c:v>1.1552770524065099</c:v>
                </c:pt>
                <c:pt idx="121">
                  <c:v>1.1883357371759</c:v>
                </c:pt>
                <c:pt idx="122">
                  <c:v>1.2312873124946799</c:v>
                </c:pt>
                <c:pt idx="123">
                  <c:v>1.2461266728756999</c:v>
                </c:pt>
                <c:pt idx="124">
                  <c:v>1.3086361640459201</c:v>
                </c:pt>
                <c:pt idx="125">
                  <c:v>1.2539545262052301</c:v>
                </c:pt>
                <c:pt idx="126">
                  <c:v>1.22906362624347</c:v>
                </c:pt>
                <c:pt idx="127">
                  <c:v>1.25499943600646</c:v>
                </c:pt>
                <c:pt idx="128">
                  <c:v>1.233282796658</c:v>
                </c:pt>
                <c:pt idx="129">
                  <c:v>1.2677826563358301</c:v>
                </c:pt>
                <c:pt idx="130">
                  <c:v>1.2302323590654101</c:v>
                </c:pt>
                <c:pt idx="131">
                  <c:v>1.2220545705186701</c:v>
                </c:pt>
                <c:pt idx="132">
                  <c:v>1.2060738681777301</c:v>
                </c:pt>
                <c:pt idx="133">
                  <c:v>1.22958746005871</c:v>
                </c:pt>
                <c:pt idx="134">
                  <c:v>1.2873844682186499</c:v>
                </c:pt>
                <c:pt idx="135">
                  <c:v>1.2225345094090001</c:v>
                </c:pt>
                <c:pt idx="136">
                  <c:v>1.2883256065848401</c:v>
                </c:pt>
                <c:pt idx="137">
                  <c:v>1.2543457707461201</c:v>
                </c:pt>
                <c:pt idx="138">
                  <c:v>1.20161774178888</c:v>
                </c:pt>
                <c:pt idx="139">
                  <c:v>1.1899511517968699</c:v>
                </c:pt>
                <c:pt idx="140">
                  <c:v>1.14729203954651</c:v>
                </c:pt>
                <c:pt idx="141">
                  <c:v>1.1669336722922501</c:v>
                </c:pt>
                <c:pt idx="142">
                  <c:v>1.15185846543152</c:v>
                </c:pt>
                <c:pt idx="143">
                  <c:v>1.0985448289275299</c:v>
                </c:pt>
                <c:pt idx="144">
                  <c:v>1.0314239125348199</c:v>
                </c:pt>
                <c:pt idx="145">
                  <c:v>1.03847784071933</c:v>
                </c:pt>
                <c:pt idx="146">
                  <c:v>1.0511386310886399</c:v>
                </c:pt>
                <c:pt idx="147">
                  <c:v>1.0212160776346499</c:v>
                </c:pt>
                <c:pt idx="148">
                  <c:v>1.1167177020552801</c:v>
                </c:pt>
                <c:pt idx="149">
                  <c:v>1.0705487614993101</c:v>
                </c:pt>
                <c:pt idx="150">
                  <c:v>1.03248277452868</c:v>
                </c:pt>
                <c:pt idx="151">
                  <c:v>1.02118510073546</c:v>
                </c:pt>
                <c:pt idx="152">
                  <c:v>1.00327793950107</c:v>
                </c:pt>
                <c:pt idx="153">
                  <c:v>1.0073703924844499</c:v>
                </c:pt>
                <c:pt idx="154">
                  <c:v>0.96749355241983304</c:v>
                </c:pt>
                <c:pt idx="155">
                  <c:v>0.97324721552901805</c:v>
                </c:pt>
                <c:pt idx="156">
                  <c:v>0.95663560265800496</c:v>
                </c:pt>
                <c:pt idx="157">
                  <c:v>0.99753002143515701</c:v>
                </c:pt>
                <c:pt idx="158">
                  <c:v>0.96710933108512598</c:v>
                </c:pt>
                <c:pt idx="159">
                  <c:v>0.95803240783870502</c:v>
                </c:pt>
                <c:pt idx="160">
                  <c:v>1.0074128943256899</c:v>
                </c:pt>
                <c:pt idx="161">
                  <c:v>0.90069362876447301</c:v>
                </c:pt>
                <c:pt idx="162">
                  <c:v>0.879606710297831</c:v>
                </c:pt>
                <c:pt idx="163">
                  <c:v>0.93208188852245999</c:v>
                </c:pt>
                <c:pt idx="164">
                  <c:v>0.91904702967007801</c:v>
                </c:pt>
                <c:pt idx="165">
                  <c:v>0.92089869693392801</c:v>
                </c:pt>
                <c:pt idx="166">
                  <c:v>0.92644476877693205</c:v>
                </c:pt>
                <c:pt idx="167">
                  <c:v>0.89826116713736004</c:v>
                </c:pt>
                <c:pt idx="168">
                  <c:v>0.87528721185490499</c:v>
                </c:pt>
                <c:pt idx="169">
                  <c:v>0.93070778413218502</c:v>
                </c:pt>
                <c:pt idx="170">
                  <c:v>0.92137672338113896</c:v>
                </c:pt>
                <c:pt idx="171">
                  <c:v>0.62043722464256101</c:v>
                </c:pt>
                <c:pt idx="172">
                  <c:v>0.91009242294442605</c:v>
                </c:pt>
                <c:pt idx="173">
                  <c:v>0.923787003137712</c:v>
                </c:pt>
                <c:pt idx="174">
                  <c:v>0.94956360440499399</c:v>
                </c:pt>
                <c:pt idx="175">
                  <c:v>0.87407101636846396</c:v>
                </c:pt>
                <c:pt idx="176">
                  <c:v>0.88785831124407699</c:v>
                </c:pt>
                <c:pt idx="177">
                  <c:v>0.83282260724813095</c:v>
                </c:pt>
                <c:pt idx="178">
                  <c:v>0.83950933455194399</c:v>
                </c:pt>
                <c:pt idx="179">
                  <c:v>0.84141188232210595</c:v>
                </c:pt>
                <c:pt idx="180">
                  <c:v>0.83983098464557304</c:v>
                </c:pt>
                <c:pt idx="181">
                  <c:v>0.84481148480633905</c:v>
                </c:pt>
                <c:pt idx="182">
                  <c:v>0.85108169872753903</c:v>
                </c:pt>
                <c:pt idx="183">
                  <c:v>0.86077263649459201</c:v>
                </c:pt>
                <c:pt idx="184">
                  <c:v>0.91962358273348299</c:v>
                </c:pt>
                <c:pt idx="185">
                  <c:v>0.83027694532519203</c:v>
                </c:pt>
                <c:pt idx="186">
                  <c:v>0.88378085852377597</c:v>
                </c:pt>
                <c:pt idx="187">
                  <c:v>0.83618138390428798</c:v>
                </c:pt>
                <c:pt idx="188">
                  <c:v>0.87229556110042905</c:v>
                </c:pt>
                <c:pt idx="189">
                  <c:v>0.84118707228094503</c:v>
                </c:pt>
                <c:pt idx="190">
                  <c:v>0.81470125229873203</c:v>
                </c:pt>
                <c:pt idx="191">
                  <c:v>0.86085019488103898</c:v>
                </c:pt>
                <c:pt idx="192">
                  <c:v>0.81839981725278999</c:v>
                </c:pt>
                <c:pt idx="193">
                  <c:v>0.80982357708805297</c:v>
                </c:pt>
                <c:pt idx="194">
                  <c:v>0.82394255181287701</c:v>
                </c:pt>
                <c:pt idx="195">
                  <c:v>0.80105139157750505</c:v>
                </c:pt>
                <c:pt idx="196">
                  <c:v>0.82697995636348698</c:v>
                </c:pt>
                <c:pt idx="197">
                  <c:v>0.80143485118537705</c:v>
                </c:pt>
                <c:pt idx="198">
                  <c:v>0.78218637675660896</c:v>
                </c:pt>
                <c:pt idx="199">
                  <c:v>0.798017572887324</c:v>
                </c:pt>
                <c:pt idx="200">
                  <c:v>0.81591947455029201</c:v>
                </c:pt>
                <c:pt idx="201">
                  <c:v>0.799022186296098</c:v>
                </c:pt>
                <c:pt idx="202">
                  <c:v>0.76467792051206096</c:v>
                </c:pt>
                <c:pt idx="203">
                  <c:v>0.76924800709863195</c:v>
                </c:pt>
                <c:pt idx="204">
                  <c:v>0.77651723618545199</c:v>
                </c:pt>
                <c:pt idx="205">
                  <c:v>0.75995332369875102</c:v>
                </c:pt>
                <c:pt idx="206">
                  <c:v>0.78143847988664294</c:v>
                </c:pt>
                <c:pt idx="207">
                  <c:v>0.76669581808964204</c:v>
                </c:pt>
                <c:pt idx="208">
                  <c:v>0.82111442133589196</c:v>
                </c:pt>
                <c:pt idx="209">
                  <c:v>0.78681319241266801</c:v>
                </c:pt>
                <c:pt idx="210">
                  <c:v>0.74546153712961205</c:v>
                </c:pt>
                <c:pt idx="211">
                  <c:v>0.73857276611580203</c:v>
                </c:pt>
                <c:pt idx="212">
                  <c:v>0.76476922538513303</c:v>
                </c:pt>
                <c:pt idx="213">
                  <c:v>0.72851406221542203</c:v>
                </c:pt>
                <c:pt idx="214">
                  <c:v>0.72143436199236699</c:v>
                </c:pt>
                <c:pt idx="215">
                  <c:v>0.72678901311717703</c:v>
                </c:pt>
                <c:pt idx="216">
                  <c:v>0.71100617636721297</c:v>
                </c:pt>
                <c:pt idx="217">
                  <c:v>0.69611591958243302</c:v>
                </c:pt>
                <c:pt idx="218">
                  <c:v>0.71170611802375905</c:v>
                </c:pt>
                <c:pt idx="219">
                  <c:v>0.69278838940487797</c:v>
                </c:pt>
                <c:pt idx="220">
                  <c:v>0.74841481642581198</c:v>
                </c:pt>
                <c:pt idx="221">
                  <c:v>0.72798376989395797</c:v>
                </c:pt>
                <c:pt idx="222">
                  <c:v>0.69312335742807096</c:v>
                </c:pt>
                <c:pt idx="223">
                  <c:v>0.67939714231874804</c:v>
                </c:pt>
                <c:pt idx="224">
                  <c:v>0.74098033667503105</c:v>
                </c:pt>
                <c:pt idx="225">
                  <c:v>0.691023390759821</c:v>
                </c:pt>
                <c:pt idx="226">
                  <c:v>0.68818658573375402</c:v>
                </c:pt>
                <c:pt idx="227">
                  <c:v>0.68627728668944599</c:v>
                </c:pt>
                <c:pt idx="228">
                  <c:v>0.70928366477037597</c:v>
                </c:pt>
                <c:pt idx="229">
                  <c:v>0.69444399981110705</c:v>
                </c:pt>
                <c:pt idx="230">
                  <c:v>0.71127680471546295</c:v>
                </c:pt>
                <c:pt idx="231">
                  <c:v>0.74030927209545905</c:v>
                </c:pt>
                <c:pt idx="232">
                  <c:v>0.81638406805729202</c:v>
                </c:pt>
                <c:pt idx="233">
                  <c:v>0.74772463644888998</c:v>
                </c:pt>
                <c:pt idx="234">
                  <c:v>0.75117258726714198</c:v>
                </c:pt>
                <c:pt idx="235">
                  <c:v>0.677381927054716</c:v>
                </c:pt>
                <c:pt idx="236">
                  <c:v>0.68855669043539203</c:v>
                </c:pt>
                <c:pt idx="237">
                  <c:v>0.65564659230556499</c:v>
                </c:pt>
                <c:pt idx="238">
                  <c:v>0.634551388559082</c:v>
                </c:pt>
                <c:pt idx="239">
                  <c:v>0.66854259194591104</c:v>
                </c:pt>
                <c:pt idx="240">
                  <c:v>0.70294409242823996</c:v>
                </c:pt>
                <c:pt idx="241">
                  <c:v>0.736440923900609</c:v>
                </c:pt>
                <c:pt idx="242">
                  <c:v>0.82113469168837305</c:v>
                </c:pt>
                <c:pt idx="243">
                  <c:v>1.0300225032949899</c:v>
                </c:pt>
                <c:pt idx="244">
                  <c:v>1.8563293456690499</c:v>
                </c:pt>
                <c:pt idx="245">
                  <c:v>0.96719884821015201</c:v>
                </c:pt>
                <c:pt idx="246">
                  <c:v>0.88279994597023603</c:v>
                </c:pt>
                <c:pt idx="247">
                  <c:v>0.76029795996546501</c:v>
                </c:pt>
                <c:pt idx="248">
                  <c:v>0.98162480284142395</c:v>
                </c:pt>
                <c:pt idx="249">
                  <c:v>0.679035395730198</c:v>
                </c:pt>
                <c:pt idx="250">
                  <c:v>0.79395199425413499</c:v>
                </c:pt>
                <c:pt idx="251">
                  <c:v>0.75032662416797302</c:v>
                </c:pt>
                <c:pt idx="252">
                  <c:v>0.67360766125465799</c:v>
                </c:pt>
                <c:pt idx="253">
                  <c:v>0.68060123403058703</c:v>
                </c:pt>
                <c:pt idx="254">
                  <c:v>0.68400606572365896</c:v>
                </c:pt>
                <c:pt idx="255">
                  <c:v>0.79411338260257103</c:v>
                </c:pt>
                <c:pt idx="256">
                  <c:v>0.99958782170817995</c:v>
                </c:pt>
                <c:pt idx="257">
                  <c:v>0.89065612972787001</c:v>
                </c:pt>
                <c:pt idx="258">
                  <c:v>0.88039164005996695</c:v>
                </c:pt>
                <c:pt idx="259">
                  <c:v>0.69709355877449197</c:v>
                </c:pt>
                <c:pt idx="260">
                  <c:v>0.71902685487195805</c:v>
                </c:pt>
                <c:pt idx="261">
                  <c:v>0.96547275049812498</c:v>
                </c:pt>
                <c:pt idx="262">
                  <c:v>0.74304432419222199</c:v>
                </c:pt>
                <c:pt idx="263">
                  <c:v>0.89376376136890101</c:v>
                </c:pt>
                <c:pt idx="264">
                  <c:v>0.76952037791641503</c:v>
                </c:pt>
                <c:pt idx="265">
                  <c:v>1.06057378534767</c:v>
                </c:pt>
                <c:pt idx="266">
                  <c:v>0.850486080874441</c:v>
                </c:pt>
                <c:pt idx="267">
                  <c:v>0.92594770365802104</c:v>
                </c:pt>
                <c:pt idx="268">
                  <c:v>0.99455879328035302</c:v>
                </c:pt>
                <c:pt idx="269">
                  <c:v>0.87824513904989998</c:v>
                </c:pt>
                <c:pt idx="270">
                  <c:v>0.83126965227843796</c:v>
                </c:pt>
                <c:pt idx="271">
                  <c:v>0.76672468901953805</c:v>
                </c:pt>
                <c:pt idx="272">
                  <c:v>0.749214414421843</c:v>
                </c:pt>
                <c:pt idx="273">
                  <c:v>1.0085739143799299</c:v>
                </c:pt>
                <c:pt idx="274">
                  <c:v>0.86634985067690296</c:v>
                </c:pt>
                <c:pt idx="275">
                  <c:v>0.80257783310991104</c:v>
                </c:pt>
                <c:pt idx="276">
                  <c:v>0.68293018208752099</c:v>
                </c:pt>
                <c:pt idx="277">
                  <c:v>0.68438330160150995</c:v>
                </c:pt>
                <c:pt idx="278">
                  <c:v>0.76226264735682403</c:v>
                </c:pt>
                <c:pt idx="279">
                  <c:v>0.798345714102496</c:v>
                </c:pt>
                <c:pt idx="280">
                  <c:v>0.93039907527443599</c:v>
                </c:pt>
                <c:pt idx="281">
                  <c:v>0.74832780473179294</c:v>
                </c:pt>
                <c:pt idx="282">
                  <c:v>0.76622891373650304</c:v>
                </c:pt>
                <c:pt idx="283">
                  <c:v>0.75224705654421298</c:v>
                </c:pt>
                <c:pt idx="284">
                  <c:v>0.87942432008362803</c:v>
                </c:pt>
                <c:pt idx="285">
                  <c:v>0.83404765647867396</c:v>
                </c:pt>
                <c:pt idx="286">
                  <c:v>0.80696290719562602</c:v>
                </c:pt>
                <c:pt idx="287">
                  <c:v>0.76277004182282804</c:v>
                </c:pt>
                <c:pt idx="288">
                  <c:v>0.75160943908460298</c:v>
                </c:pt>
                <c:pt idx="289">
                  <c:v>0.73020283041421297</c:v>
                </c:pt>
                <c:pt idx="290">
                  <c:v>0.75749740209664396</c:v>
                </c:pt>
                <c:pt idx="291">
                  <c:v>0.78461795736609197</c:v>
                </c:pt>
                <c:pt idx="292">
                  <c:v>0.88670488974745998</c:v>
                </c:pt>
                <c:pt idx="293">
                  <c:v>0.74728941066240395</c:v>
                </c:pt>
                <c:pt idx="294">
                  <c:v>0.66372282781636505</c:v>
                </c:pt>
                <c:pt idx="295">
                  <c:v>0.72009965083752903</c:v>
                </c:pt>
                <c:pt idx="296">
                  <c:v>0.80236691492601797</c:v>
                </c:pt>
                <c:pt idx="297">
                  <c:v>0.743432693602737</c:v>
                </c:pt>
                <c:pt idx="298">
                  <c:v>0.76032630871215001</c:v>
                </c:pt>
                <c:pt idx="299">
                  <c:v>0.65314421634890296</c:v>
                </c:pt>
                <c:pt idx="300">
                  <c:v>0.65528985384007599</c:v>
                </c:pt>
                <c:pt idx="301">
                  <c:v>0.71128265234957699</c:v>
                </c:pt>
                <c:pt idx="302">
                  <c:v>0.67869422977998795</c:v>
                </c:pt>
                <c:pt idx="303">
                  <c:v>0.78622250893602996</c:v>
                </c:pt>
                <c:pt idx="304">
                  <c:v>0.7396810031512</c:v>
                </c:pt>
                <c:pt idx="305">
                  <c:v>0.701719049835269</c:v>
                </c:pt>
                <c:pt idx="306">
                  <c:v>0.68053199338037296</c:v>
                </c:pt>
                <c:pt idx="307">
                  <c:v>0.70360433005337897</c:v>
                </c:pt>
                <c:pt idx="308">
                  <c:v>0.70967799270430898</c:v>
                </c:pt>
                <c:pt idx="309">
                  <c:v>0.67708802147535896</c:v>
                </c:pt>
                <c:pt idx="310">
                  <c:v>0.64606917675910402</c:v>
                </c:pt>
                <c:pt idx="311">
                  <c:v>0.68424304779532596</c:v>
                </c:pt>
                <c:pt idx="312">
                  <c:v>0.70605836866396599</c:v>
                </c:pt>
                <c:pt idx="313">
                  <c:v>0.66488085030187205</c:v>
                </c:pt>
                <c:pt idx="314">
                  <c:v>0.60063144075097097</c:v>
                </c:pt>
                <c:pt idx="315">
                  <c:v>0.68310235455801005</c:v>
                </c:pt>
                <c:pt idx="316">
                  <c:v>0.76974173665198597</c:v>
                </c:pt>
                <c:pt idx="317">
                  <c:v>0.60832446367249104</c:v>
                </c:pt>
                <c:pt idx="318">
                  <c:v>0.64846837391521905</c:v>
                </c:pt>
                <c:pt idx="319">
                  <c:v>0.54813748982018695</c:v>
                </c:pt>
                <c:pt idx="320">
                  <c:v>0.62010775227105996</c:v>
                </c:pt>
                <c:pt idx="321">
                  <c:v>0.64715472499320703</c:v>
                </c:pt>
                <c:pt idx="322">
                  <c:v>0.56661146014575903</c:v>
                </c:pt>
                <c:pt idx="323">
                  <c:v>0.557022165113638</c:v>
                </c:pt>
                <c:pt idx="324">
                  <c:v>0.60655208067763</c:v>
                </c:pt>
                <c:pt idx="325">
                  <c:v>0.58158106313890301</c:v>
                </c:pt>
                <c:pt idx="326">
                  <c:v>0.60294984856656897</c:v>
                </c:pt>
                <c:pt idx="327">
                  <c:v>0.59797934365127503</c:v>
                </c:pt>
                <c:pt idx="328">
                  <c:v>0.646423853152026</c:v>
                </c:pt>
                <c:pt idx="329">
                  <c:v>0.61471803005369396</c:v>
                </c:pt>
                <c:pt idx="330">
                  <c:v>0.67662789177869698</c:v>
                </c:pt>
                <c:pt idx="331">
                  <c:v>0.62546658051074899</c:v>
                </c:pt>
                <c:pt idx="332">
                  <c:v>0.64519062942801597</c:v>
                </c:pt>
                <c:pt idx="333">
                  <c:v>0.60307893207735497</c:v>
                </c:pt>
                <c:pt idx="334">
                  <c:v>0.51725019814673201</c:v>
                </c:pt>
                <c:pt idx="335">
                  <c:v>0.50838578005351498</c:v>
                </c:pt>
                <c:pt idx="336">
                  <c:v>0.605549346932716</c:v>
                </c:pt>
                <c:pt idx="337">
                  <c:v>0.75319074419509602</c:v>
                </c:pt>
                <c:pt idx="338">
                  <c:v>0.70946149101240297</c:v>
                </c:pt>
                <c:pt idx="339">
                  <c:v>0.67895881181903095</c:v>
                </c:pt>
                <c:pt idx="340">
                  <c:v>0.92387329832211895</c:v>
                </c:pt>
                <c:pt idx="341">
                  <c:v>1.23282420071431</c:v>
                </c:pt>
                <c:pt idx="342">
                  <c:v>1.2387241613002899</c:v>
                </c:pt>
                <c:pt idx="343">
                  <c:v>1.9252322936803601</c:v>
                </c:pt>
                <c:pt idx="344">
                  <c:v>2.3093050949512399</c:v>
                </c:pt>
                <c:pt idx="345">
                  <c:v>2.8009042191812199</c:v>
                </c:pt>
                <c:pt idx="346">
                  <c:v>2.7642075516145201</c:v>
                </c:pt>
                <c:pt idx="347">
                  <c:v>2.94821146556477</c:v>
                </c:pt>
                <c:pt idx="348">
                  <c:v>2.8962820404899201</c:v>
                </c:pt>
                <c:pt idx="349">
                  <c:v>4.9872255628189901</c:v>
                </c:pt>
                <c:pt idx="350">
                  <c:v>10.197561918478</c:v>
                </c:pt>
                <c:pt idx="351">
                  <c:v>11.121896726115599</c:v>
                </c:pt>
                <c:pt idx="352">
                  <c:v>12.256596452109701</c:v>
                </c:pt>
                <c:pt idx="353">
                  <c:v>10.052038992093999</c:v>
                </c:pt>
                <c:pt idx="354">
                  <c:v>10.0085286193441</c:v>
                </c:pt>
                <c:pt idx="355">
                  <c:v>11.1378089962326</c:v>
                </c:pt>
                <c:pt idx="356">
                  <c:v>10.591984968990401</c:v>
                </c:pt>
                <c:pt idx="357">
                  <c:v>10.3132617794677</c:v>
                </c:pt>
                <c:pt idx="358">
                  <c:v>9.5437118142038599</c:v>
                </c:pt>
                <c:pt idx="359">
                  <c:v>9.0940911092524193</c:v>
                </c:pt>
                <c:pt idx="360">
                  <c:v>9.2017767709779505</c:v>
                </c:pt>
                <c:pt idx="361">
                  <c:v>9.4877425119023506</c:v>
                </c:pt>
                <c:pt idx="362">
                  <c:v>9.4539187209429105</c:v>
                </c:pt>
                <c:pt idx="363">
                  <c:v>9.7649078142903996</c:v>
                </c:pt>
                <c:pt idx="364">
                  <c:v>10.002828340397301</c:v>
                </c:pt>
                <c:pt idx="365">
                  <c:v>10.021154824355801</c:v>
                </c:pt>
                <c:pt idx="366">
                  <c:v>10.2750462539812</c:v>
                </c:pt>
                <c:pt idx="367">
                  <c:v>10.340336642472399</c:v>
                </c:pt>
                <c:pt idx="368">
                  <c:v>10.428963633521001</c:v>
                </c:pt>
                <c:pt idx="369">
                  <c:v>10.4513899385675</c:v>
                </c:pt>
                <c:pt idx="370">
                  <c:v>10.372408847969099</c:v>
                </c:pt>
                <c:pt idx="371">
                  <c:v>10.282857686422499</c:v>
                </c:pt>
                <c:pt idx="372">
                  <c:v>10.0766175119353</c:v>
                </c:pt>
                <c:pt idx="373">
                  <c:v>9.8263435421170904</c:v>
                </c:pt>
                <c:pt idx="374">
                  <c:v>9.57555701808778</c:v>
                </c:pt>
                <c:pt idx="375">
                  <c:v>9.5087413970942904</c:v>
                </c:pt>
                <c:pt idx="376">
                  <c:v>9.1753483095525095</c:v>
                </c:pt>
                <c:pt idx="377">
                  <c:v>8.7519235611627906</c:v>
                </c:pt>
                <c:pt idx="378">
                  <c:v>8.6713387984283408</c:v>
                </c:pt>
                <c:pt idx="379">
                  <c:v>8.3429324764571309</c:v>
                </c:pt>
                <c:pt idx="380">
                  <c:v>8.2286307292537995</c:v>
                </c:pt>
                <c:pt idx="381">
                  <c:v>8.0981840325981302</c:v>
                </c:pt>
                <c:pt idx="382">
                  <c:v>8.0748693108430292</c:v>
                </c:pt>
                <c:pt idx="383">
                  <c:v>7.8750140620074403</c:v>
                </c:pt>
                <c:pt idx="384">
                  <c:v>7.6748002784641098</c:v>
                </c:pt>
                <c:pt idx="385">
                  <c:v>7.6257588519504296</c:v>
                </c:pt>
                <c:pt idx="386">
                  <c:v>7.3846484221125603</c:v>
                </c:pt>
                <c:pt idx="387">
                  <c:v>7.2337944919004702</c:v>
                </c:pt>
                <c:pt idx="388">
                  <c:v>7.9430234821839596</c:v>
                </c:pt>
                <c:pt idx="389">
                  <c:v>7.91759597845041</c:v>
                </c:pt>
                <c:pt idx="390">
                  <c:v>7.8228972924121098</c:v>
                </c:pt>
                <c:pt idx="391">
                  <c:v>7.5773737274566804</c:v>
                </c:pt>
                <c:pt idx="392">
                  <c:v>7.4324931519538104</c:v>
                </c:pt>
                <c:pt idx="393">
                  <c:v>7.3376861106615401</c:v>
                </c:pt>
                <c:pt idx="394">
                  <c:v>7.4050776244515397</c:v>
                </c:pt>
                <c:pt idx="395">
                  <c:v>7.3504747686231102</c:v>
                </c:pt>
                <c:pt idx="396">
                  <c:v>7.2398127922896096</c:v>
                </c:pt>
                <c:pt idx="397">
                  <c:v>7.0914537187494604</c:v>
                </c:pt>
                <c:pt idx="398">
                  <c:v>7.2384732466635997</c:v>
                </c:pt>
                <c:pt idx="399">
                  <c:v>7.37021971682434</c:v>
                </c:pt>
                <c:pt idx="400">
                  <c:v>7.5966833119048802</c:v>
                </c:pt>
                <c:pt idx="401">
                  <c:v>7.8181529095541098</c:v>
                </c:pt>
                <c:pt idx="402">
                  <c:v>8.1175319392656604</c:v>
                </c:pt>
                <c:pt idx="403">
                  <c:v>8.4921404731653691</c:v>
                </c:pt>
                <c:pt idx="404">
                  <c:v>8.9342434184540593</c:v>
                </c:pt>
                <c:pt idx="405">
                  <c:v>9.05419474179876</c:v>
                </c:pt>
                <c:pt idx="406">
                  <c:v>9.2624725313572007</c:v>
                </c:pt>
                <c:pt idx="407">
                  <c:v>9.4695633427254293</c:v>
                </c:pt>
                <c:pt idx="408">
                  <c:v>9.6060028973263893</c:v>
                </c:pt>
                <c:pt idx="409">
                  <c:v>9.9001425397108704</c:v>
                </c:pt>
                <c:pt idx="410">
                  <c:v>10.152259372121501</c:v>
                </c:pt>
                <c:pt idx="411">
                  <c:v>10.291433771159401</c:v>
                </c:pt>
                <c:pt idx="412">
                  <c:v>10.6473233727009</c:v>
                </c:pt>
                <c:pt idx="413">
                  <c:v>10.9199513234866</c:v>
                </c:pt>
                <c:pt idx="414">
                  <c:v>10.996782030726701</c:v>
                </c:pt>
                <c:pt idx="415">
                  <c:v>11.153258370717101</c:v>
                </c:pt>
                <c:pt idx="416">
                  <c:v>11.238260974909601</c:v>
                </c:pt>
                <c:pt idx="417">
                  <c:v>11.198545698765599</c:v>
                </c:pt>
                <c:pt idx="418">
                  <c:v>11.243658019481799</c:v>
                </c:pt>
                <c:pt idx="419">
                  <c:v>11.253742273118</c:v>
                </c:pt>
                <c:pt idx="420">
                  <c:v>11.125206897869001</c:v>
                </c:pt>
                <c:pt idx="421">
                  <c:v>11.338325146079899</c:v>
                </c:pt>
                <c:pt idx="422">
                  <c:v>11.358016350842799</c:v>
                </c:pt>
                <c:pt idx="423">
                  <c:v>11.340090600900201</c:v>
                </c:pt>
                <c:pt idx="424">
                  <c:v>11.4178577867472</c:v>
                </c:pt>
                <c:pt idx="425">
                  <c:v>11.402173554201999</c:v>
                </c:pt>
                <c:pt idx="426">
                  <c:v>11.2383942732026</c:v>
                </c:pt>
                <c:pt idx="427">
                  <c:v>11.231184717217801</c:v>
                </c:pt>
                <c:pt idx="428">
                  <c:v>11.0725457455151</c:v>
                </c:pt>
                <c:pt idx="429">
                  <c:v>11.006398119149701</c:v>
                </c:pt>
                <c:pt idx="430">
                  <c:v>11.117943168585599</c:v>
                </c:pt>
                <c:pt idx="431">
                  <c:v>11.066802854328801</c:v>
                </c:pt>
                <c:pt idx="432">
                  <c:v>10.992085846163</c:v>
                </c:pt>
                <c:pt idx="433">
                  <c:v>10.9964186337101</c:v>
                </c:pt>
                <c:pt idx="434">
                  <c:v>11.026559819188201</c:v>
                </c:pt>
                <c:pt idx="435">
                  <c:v>10.998959046962201</c:v>
                </c:pt>
                <c:pt idx="436">
                  <c:v>11.0348544528969</c:v>
                </c:pt>
                <c:pt idx="437">
                  <c:v>11.008026531017601</c:v>
                </c:pt>
                <c:pt idx="438">
                  <c:v>11.0711458206712</c:v>
                </c:pt>
                <c:pt idx="439">
                  <c:v>10.9006962683499</c:v>
                </c:pt>
                <c:pt idx="440">
                  <c:v>10.8048370840408</c:v>
                </c:pt>
                <c:pt idx="441">
                  <c:v>10.745570380005701</c:v>
                </c:pt>
                <c:pt idx="442">
                  <c:v>10.727922162194099</c:v>
                </c:pt>
                <c:pt idx="443">
                  <c:v>10.720385066675901</c:v>
                </c:pt>
                <c:pt idx="444">
                  <c:v>10.596118455419401</c:v>
                </c:pt>
                <c:pt idx="445">
                  <c:v>10.5180308699187</c:v>
                </c:pt>
                <c:pt idx="446">
                  <c:v>10.559957317252101</c:v>
                </c:pt>
                <c:pt idx="447">
                  <c:v>10.423960035436901</c:v>
                </c:pt>
                <c:pt idx="448">
                  <c:v>10.4253907935213</c:v>
                </c:pt>
                <c:pt idx="449">
                  <c:v>10.4209934859288</c:v>
                </c:pt>
                <c:pt idx="450">
                  <c:v>10.480961392641399</c:v>
                </c:pt>
                <c:pt idx="451">
                  <c:v>10.408782491475201</c:v>
                </c:pt>
                <c:pt idx="452">
                  <c:v>10.4373612959639</c:v>
                </c:pt>
                <c:pt idx="453">
                  <c:v>10.293458410638801</c:v>
                </c:pt>
                <c:pt idx="454">
                  <c:v>10.258099413094699</c:v>
                </c:pt>
                <c:pt idx="455">
                  <c:v>10.268932144086101</c:v>
                </c:pt>
                <c:pt idx="456">
                  <c:v>10.141037288256999</c:v>
                </c:pt>
                <c:pt idx="457">
                  <c:v>10.1064854451645</c:v>
                </c:pt>
                <c:pt idx="458">
                  <c:v>10.122447951882799</c:v>
                </c:pt>
                <c:pt idx="459">
                  <c:v>9.9746687359322106</c:v>
                </c:pt>
                <c:pt idx="460">
                  <c:v>10.014210428154</c:v>
                </c:pt>
                <c:pt idx="461">
                  <c:v>9.9205858974033898</c:v>
                </c:pt>
                <c:pt idx="462">
                  <c:v>9.8203944067695605</c:v>
                </c:pt>
                <c:pt idx="463">
                  <c:v>9.7961507857318093</c:v>
                </c:pt>
                <c:pt idx="464">
                  <c:v>9.6633581776377504</c:v>
                </c:pt>
                <c:pt idx="465">
                  <c:v>9.4850897308968207</c:v>
                </c:pt>
                <c:pt idx="466">
                  <c:v>9.4015753310579697</c:v>
                </c:pt>
                <c:pt idx="467">
                  <c:v>9.2931419930059995</c:v>
                </c:pt>
                <c:pt idx="468">
                  <c:v>9.1786128624154806</c:v>
                </c:pt>
                <c:pt idx="469">
                  <c:v>9.0904378660722092</c:v>
                </c:pt>
                <c:pt idx="470">
                  <c:v>8.9969464322586905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4C-D347-907F-C188AF7DF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66548368"/>
        <c:axId val="1864195040"/>
      </c:lineChart>
      <c:dateAx>
        <c:axId val="1866548368"/>
        <c:scaling>
          <c:orientation val="minMax"/>
        </c:scaling>
        <c:delete val="0"/>
        <c:axPos val="b"/>
        <c:numFmt formatCode="yyyy\-mm\-dd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4195040"/>
        <c:crosses val="autoZero"/>
        <c:auto val="1"/>
        <c:lblOffset val="100"/>
        <c:baseTimeUnit val="months"/>
      </c:dateAx>
      <c:valAx>
        <c:axId val="1864195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6548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3B66D01-7671-1045-B8A8-18F3817E1C39}">
  <sheetPr/>
  <sheetViews>
    <sheetView zoomScale="142" workbookViewId="0" zoomToFit="1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9</xdr:row>
      <xdr:rowOff>0</xdr:rowOff>
    </xdr:from>
    <xdr:to>
      <xdr:col>5</xdr:col>
      <xdr:colOff>304800</xdr:colOff>
      <xdr:row>10</xdr:row>
      <xdr:rowOff>114300</xdr:rowOff>
    </xdr:to>
    <xdr:sp macro="" textlink="">
      <xdr:nvSpPr>
        <xdr:cNvPr id="1025" name="AutoShape 1" descr="{\displaystyle \mathrm {AIC} \,=\,2k-2\ln({\hat {L}})}">
          <a:extLst>
            <a:ext uri="{FF2B5EF4-FFF2-40B4-BE49-F238E27FC236}">
              <a16:creationId xmlns:a16="http://schemas.microsoft.com/office/drawing/2014/main" id="{5D84D0CF-4383-4747-81A2-81B4FA2EA377}"/>
            </a:ext>
          </a:extLst>
        </xdr:cNvPr>
        <xdr:cNvSpPr>
          <a:spLocks noChangeAspect="1" noChangeArrowheads="1"/>
        </xdr:cNvSpPr>
      </xdr:nvSpPr>
      <xdr:spPr bwMode="auto">
        <a:xfrm>
          <a:off x="4394200" y="1524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408" cy="606380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E76D3F-C95E-B74D-8E5B-537010C4691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9"/>
  <sheetViews>
    <sheetView topLeftCell="A20" zoomScale="150" zoomScaleNormal="150" workbookViewId="0">
      <selection activeCell="E31" sqref="E31"/>
    </sheetView>
  </sheetViews>
  <sheetFormatPr baseColWidth="10" defaultColWidth="8.83203125" defaultRowHeight="15" x14ac:dyDescent="0.2"/>
  <cols>
    <col min="2" max="2" width="13.5" style="6" customWidth="1"/>
    <col min="3" max="7" width="8.83203125" style="1"/>
    <col min="8" max="8" width="11.33203125" style="1" customWidth="1"/>
    <col min="9" max="9" width="8.83203125" style="1"/>
    <col min="10" max="10" width="8.83203125" style="16"/>
    <col min="12" max="12" width="8.83203125" style="4"/>
  </cols>
  <sheetData>
    <row r="1" spans="1:12" x14ac:dyDescent="0.2">
      <c r="B1" s="6" t="s">
        <v>339</v>
      </c>
      <c r="C1" s="1" t="s">
        <v>361</v>
      </c>
      <c r="D1" s="1" t="s">
        <v>340</v>
      </c>
      <c r="E1" s="1" t="s">
        <v>342</v>
      </c>
      <c r="F1" s="1" t="s">
        <v>343</v>
      </c>
      <c r="G1" s="1" t="s">
        <v>356</v>
      </c>
    </row>
    <row r="2" spans="1:12" x14ac:dyDescent="0.2">
      <c r="A2" t="s">
        <v>341</v>
      </c>
      <c r="B2" s="6">
        <v>33</v>
      </c>
      <c r="C2" s="19">
        <v>33</v>
      </c>
      <c r="D2" s="1">
        <v>33</v>
      </c>
      <c r="E2" s="1">
        <v>33</v>
      </c>
      <c r="F2" s="1">
        <v>33</v>
      </c>
      <c r="G2" s="15">
        <v>33</v>
      </c>
      <c r="H2" s="8"/>
      <c r="I2" s="15"/>
    </row>
    <row r="3" spans="1:12" x14ac:dyDescent="0.2">
      <c r="H3"/>
    </row>
    <row r="4" spans="1:12" x14ac:dyDescent="0.2">
      <c r="A4" s="1"/>
      <c r="B4" s="4" t="s">
        <v>363</v>
      </c>
      <c r="C4" t="s">
        <v>364</v>
      </c>
      <c r="D4" t="s">
        <v>366</v>
      </c>
      <c r="E4" t="s">
        <v>367</v>
      </c>
      <c r="F4" t="s">
        <v>354</v>
      </c>
      <c r="G4" t="s">
        <v>365</v>
      </c>
      <c r="H4" t="s">
        <v>368</v>
      </c>
      <c r="I4" t="s">
        <v>369</v>
      </c>
    </row>
    <row r="5" spans="1:12" x14ac:dyDescent="0.2">
      <c r="A5" t="s">
        <v>339</v>
      </c>
      <c r="B5" s="4">
        <v>0.88597789161335005</v>
      </c>
      <c r="C5">
        <v>340</v>
      </c>
      <c r="D5"/>
      <c r="E5" s="3"/>
      <c r="F5" s="3"/>
      <c r="G5" s="3">
        <f>-2*B5+2*C5/$B$12</f>
        <v>-0.32514727258840215</v>
      </c>
      <c r="H5" s="3">
        <f>-2*B5+2*C5*LN(LN($B$12))/$B$12</f>
        <v>0.8567452808942666</v>
      </c>
      <c r="I5" s="3">
        <f>-2*B5+C5*LN($B$12)/$B$12</f>
        <v>2.6789572299635034</v>
      </c>
    </row>
    <row r="6" spans="1:12" x14ac:dyDescent="0.2">
      <c r="A6" t="s">
        <v>356</v>
      </c>
      <c r="B6" s="4">
        <v>0.751354508634832</v>
      </c>
      <c r="C6">
        <v>338</v>
      </c>
      <c r="D6">
        <f>$C$5-C6</f>
        <v>2</v>
      </c>
      <c r="E6" s="3">
        <f>-2*469*(B6-B$5)</f>
        <v>126.27673323384994</v>
      </c>
      <c r="F6" s="3">
        <v>5.9915000000000003</v>
      </c>
      <c r="G6" s="3">
        <f t="shared" ref="G6:G10" si="0">-2*B6+2*C6/$B$12</f>
        <v>-6.4411144929238384E-2</v>
      </c>
      <c r="H6" s="3">
        <f t="shared" ref="H6:H10" si="1">-2*B6+2*C6*LN(LN($B$12))/$B$12</f>
        <v>1.1105290994152972</v>
      </c>
      <c r="I6" s="3">
        <f t="shared" ref="I6:I10" si="2">-2*B6+C6*LN($B$12)/$B$12</f>
        <v>2.9220221546664789</v>
      </c>
    </row>
    <row r="7" spans="1:12" x14ac:dyDescent="0.2">
      <c r="A7" t="s">
        <v>362</v>
      </c>
      <c r="B7" s="5">
        <v>0.62969400657040997</v>
      </c>
      <c r="C7">
        <v>304</v>
      </c>
      <c r="D7">
        <f>$C$5-C7</f>
        <v>36</v>
      </c>
      <c r="E7" s="3">
        <f>-2*469*(B7-B$5)</f>
        <v>240.39428417027779</v>
      </c>
      <c r="F7" s="3">
        <v>50.9985</v>
      </c>
      <c r="G7" s="3">
        <f t="shared" si="0"/>
        <v>3.4229008135775896E-2</v>
      </c>
      <c r="H7" s="3">
        <f t="shared" si="1"/>
        <v>1.0909799971320444</v>
      </c>
      <c r="I7" s="3">
        <f t="shared" si="2"/>
        <v>2.7202518574763026</v>
      </c>
    </row>
    <row r="8" spans="1:12" x14ac:dyDescent="0.2">
      <c r="A8" t="s">
        <v>343</v>
      </c>
      <c r="B8" s="4">
        <v>0.113448482581676</v>
      </c>
      <c r="C8">
        <v>170</v>
      </c>
      <c r="D8">
        <f>$C$5-C8</f>
        <v>170</v>
      </c>
      <c r="E8" s="3">
        <f>-2*469*(B8-B$5)</f>
        <v>724.63258567171033</v>
      </c>
      <c r="F8" s="3">
        <v>209.04239999999999</v>
      </c>
      <c r="G8" s="3">
        <f t="shared" si="0"/>
        <v>0.49650729015579698</v>
      </c>
      <c r="H8" s="3">
        <f t="shared" si="1"/>
        <v>1.0874535668971315</v>
      </c>
      <c r="I8" s="3">
        <f t="shared" si="2"/>
        <v>1.9985595414317499</v>
      </c>
    </row>
    <row r="9" spans="1:12" x14ac:dyDescent="0.2">
      <c r="A9" t="s">
        <v>342</v>
      </c>
      <c r="B9" s="4">
        <v>-18.695153928996799</v>
      </c>
      <c r="C9">
        <f>28+49*4+2</f>
        <v>226</v>
      </c>
      <c r="D9">
        <f>$C$5-C9</f>
        <v>114</v>
      </c>
      <c r="E9" s="3">
        <f>-2*469*(B9-B$5)</f>
        <v>18367.101647732321</v>
      </c>
      <c r="F9" s="3">
        <v>139.92080000000001</v>
      </c>
      <c r="G9" s="3">
        <f t="shared" si="0"/>
        <v>38.352009985653176</v>
      </c>
      <c r="H9" s="3">
        <f t="shared" si="1"/>
        <v>39.137620918262243</v>
      </c>
      <c r="I9" s="3">
        <f t="shared" si="2"/>
        <v>40.34885591970238</v>
      </c>
    </row>
    <row r="10" spans="1:12" x14ac:dyDescent="0.2">
      <c r="A10" t="s">
        <v>340</v>
      </c>
      <c r="B10" s="4">
        <v>-19.4022537764248</v>
      </c>
      <c r="C10">
        <v>56</v>
      </c>
      <c r="D10">
        <f>$C$5-C10</f>
        <v>284</v>
      </c>
      <c r="E10" s="3">
        <f>-2*469*(B10-B$5)</f>
        <v>19030.361304619786</v>
      </c>
      <c r="F10" s="3">
        <v>98.484399999999994</v>
      </c>
      <c r="G10" s="3">
        <f t="shared" si="0"/>
        <v>39.042805425190025</v>
      </c>
      <c r="H10" s="3">
        <f t="shared" si="1"/>
        <v>39.237470081057758</v>
      </c>
      <c r="I10" s="3">
        <f t="shared" si="2"/>
        <v>39.537599107963281</v>
      </c>
    </row>
    <row r="11" spans="1:12" x14ac:dyDescent="0.2">
      <c r="B11" s="4"/>
      <c r="C11"/>
      <c r="D11"/>
      <c r="E11"/>
      <c r="F11"/>
      <c r="G11"/>
      <c r="H11"/>
      <c r="I11"/>
    </row>
    <row r="12" spans="1:12" x14ac:dyDescent="0.2">
      <c r="A12" t="s">
        <v>370</v>
      </c>
      <c r="B12" s="4">
        <v>470</v>
      </c>
      <c r="C12"/>
      <c r="D12"/>
      <c r="E12"/>
      <c r="F12"/>
      <c r="G12"/>
      <c r="H12"/>
      <c r="I12"/>
    </row>
    <row r="13" spans="1:12" x14ac:dyDescent="0.2">
      <c r="B13" s="4"/>
      <c r="C13"/>
      <c r="D13"/>
      <c r="E13"/>
      <c r="F13"/>
      <c r="G13"/>
      <c r="H13"/>
      <c r="I13"/>
      <c r="L13"/>
    </row>
    <row r="14" spans="1:12" x14ac:dyDescent="0.2">
      <c r="B14" t="s">
        <v>355</v>
      </c>
      <c r="C14"/>
      <c r="D14"/>
      <c r="E14"/>
      <c r="F14"/>
      <c r="G14"/>
      <c r="H14"/>
      <c r="I14"/>
      <c r="L14"/>
    </row>
    <row r="15" spans="1:12" x14ac:dyDescent="0.2">
      <c r="L15"/>
    </row>
    <row r="16" spans="1:12" x14ac:dyDescent="0.2">
      <c r="H16"/>
      <c r="L16"/>
    </row>
    <row r="17" spans="1:12" x14ac:dyDescent="0.2">
      <c r="B17" s="11" t="s">
        <v>363</v>
      </c>
      <c r="C17" s="12" t="s">
        <v>364</v>
      </c>
      <c r="D17" s="12" t="s">
        <v>365</v>
      </c>
      <c r="E17" s="62" t="s">
        <v>368</v>
      </c>
      <c r="F17" s="12" t="s">
        <v>369</v>
      </c>
      <c r="G17" s="16"/>
      <c r="H17"/>
      <c r="I17"/>
      <c r="J17"/>
      <c r="L17"/>
    </row>
    <row r="18" spans="1:12" x14ac:dyDescent="0.2">
      <c r="A18" t="s">
        <v>339</v>
      </c>
      <c r="B18" s="63">
        <v>0.88597789161335005</v>
      </c>
      <c r="C18" s="14">
        <v>340</v>
      </c>
      <c r="D18" s="13">
        <v>-0.32514727258840198</v>
      </c>
      <c r="E18" s="64">
        <v>0.8567452808942666</v>
      </c>
      <c r="F18" s="13">
        <v>2.6789572299634998</v>
      </c>
      <c r="G18" s="16"/>
      <c r="H18"/>
      <c r="I18"/>
      <c r="J18"/>
      <c r="L18"/>
    </row>
    <row r="19" spans="1:12" x14ac:dyDescent="0.2">
      <c r="A19" t="s">
        <v>356</v>
      </c>
      <c r="B19" s="63">
        <v>0.751354508634832</v>
      </c>
      <c r="C19" s="14">
        <v>338</v>
      </c>
      <c r="D19" s="13">
        <v>-6.4411144929238384E-2</v>
      </c>
      <c r="E19" s="64">
        <v>1.1105290994152972</v>
      </c>
      <c r="F19" s="13">
        <v>2.9220221546664789</v>
      </c>
      <c r="G19" s="16"/>
      <c r="H19"/>
      <c r="I19"/>
      <c r="J19"/>
      <c r="L19"/>
    </row>
    <row r="20" spans="1:12" x14ac:dyDescent="0.2">
      <c r="A20" t="s">
        <v>362</v>
      </c>
      <c r="B20" s="63">
        <v>0.62969400657040997</v>
      </c>
      <c r="C20" s="14">
        <v>304</v>
      </c>
      <c r="D20" s="13">
        <v>3.4229008135775896E-2</v>
      </c>
      <c r="E20" s="64">
        <v>1.0909799971320444</v>
      </c>
      <c r="F20" s="13">
        <v>2.7202518574763026</v>
      </c>
      <c r="G20" s="16"/>
      <c r="H20"/>
      <c r="I20" s="4"/>
      <c r="J20"/>
      <c r="L20"/>
    </row>
    <row r="21" spans="1:12" x14ac:dyDescent="0.2">
      <c r="A21" t="s">
        <v>343</v>
      </c>
      <c r="B21" s="63">
        <v>0.113448482581676</v>
      </c>
      <c r="C21" s="14">
        <v>170</v>
      </c>
      <c r="D21" s="13">
        <v>0.49650729015579698</v>
      </c>
      <c r="E21" s="64">
        <v>1.0874535668971315</v>
      </c>
      <c r="F21" s="13">
        <v>1.9985595414317499</v>
      </c>
      <c r="G21" s="16"/>
      <c r="H21"/>
      <c r="I21" s="4"/>
      <c r="J21"/>
      <c r="L21"/>
    </row>
    <row r="22" spans="1:12" x14ac:dyDescent="0.2">
      <c r="A22" t="s">
        <v>342</v>
      </c>
      <c r="B22" s="63">
        <v>-18.695153928996799</v>
      </c>
      <c r="C22" s="14">
        <v>226</v>
      </c>
      <c r="D22" s="13">
        <v>38.352009985653176</v>
      </c>
      <c r="E22" s="64">
        <v>39.137620918262243</v>
      </c>
      <c r="F22" s="13">
        <v>40.34885591970238</v>
      </c>
      <c r="G22" s="16"/>
      <c r="H22"/>
      <c r="I22" s="4"/>
      <c r="J22"/>
      <c r="L22"/>
    </row>
    <row r="23" spans="1:12" x14ac:dyDescent="0.2">
      <c r="A23" t="s">
        <v>340</v>
      </c>
      <c r="B23" s="63">
        <v>-19.4022537764248</v>
      </c>
      <c r="C23" s="14">
        <v>56</v>
      </c>
      <c r="D23" s="13">
        <v>39.042805425190025</v>
      </c>
      <c r="E23" s="64">
        <v>39.237470081057758</v>
      </c>
      <c r="F23" s="13">
        <v>39.537599107963281</v>
      </c>
      <c r="G23" s="16"/>
      <c r="H23"/>
      <c r="I23" s="4"/>
      <c r="J23"/>
      <c r="L23"/>
    </row>
    <row r="24" spans="1:12" x14ac:dyDescent="0.2">
      <c r="H24"/>
    </row>
    <row r="25" spans="1:12" x14ac:dyDescent="0.2">
      <c r="A25" s="1"/>
      <c r="H25"/>
    </row>
    <row r="26" spans="1:12" x14ac:dyDescent="0.2">
      <c r="A26" s="1"/>
      <c r="H26"/>
    </row>
    <row r="27" spans="1:12" x14ac:dyDescent="0.2">
      <c r="A27" s="1"/>
      <c r="D27" s="48"/>
      <c r="E27" s="48"/>
      <c r="F27" s="48"/>
      <c r="H27"/>
    </row>
    <row r="28" spans="1:12" x14ac:dyDescent="0.2">
      <c r="A28" s="1"/>
      <c r="D28" s="48"/>
      <c r="E28" s="48"/>
      <c r="F28" s="48"/>
      <c r="H28"/>
    </row>
    <row r="29" spans="1:12" x14ac:dyDescent="0.2">
      <c r="A29" s="1"/>
      <c r="D29" s="48"/>
      <c r="E29" s="48"/>
      <c r="F29" s="48"/>
      <c r="H29"/>
    </row>
    <row r="30" spans="1:12" x14ac:dyDescent="0.2">
      <c r="A30" s="1"/>
      <c r="D30" s="48"/>
      <c r="E30" s="48"/>
      <c r="F30" s="48"/>
      <c r="H30"/>
    </row>
    <row r="31" spans="1:12" x14ac:dyDescent="0.2">
      <c r="A31" s="1"/>
      <c r="D31" s="48"/>
      <c r="E31" s="48"/>
      <c r="F31" s="48"/>
      <c r="H31"/>
    </row>
    <row r="32" spans="1:12" x14ac:dyDescent="0.2">
      <c r="A32" s="1"/>
      <c r="D32" s="48"/>
      <c r="E32" s="48"/>
      <c r="F32" s="48"/>
      <c r="H32"/>
    </row>
    <row r="33" spans="1:8" x14ac:dyDescent="0.2">
      <c r="A33" s="1"/>
      <c r="D33" s="48"/>
      <c r="E33" s="48"/>
      <c r="F33" s="48"/>
      <c r="H33"/>
    </row>
    <row r="34" spans="1:8" x14ac:dyDescent="0.2">
      <c r="A34" s="1"/>
      <c r="D34" s="48"/>
      <c r="E34" s="48"/>
      <c r="F34" s="48"/>
      <c r="H34"/>
    </row>
    <row r="35" spans="1:8" x14ac:dyDescent="0.2">
      <c r="A35" s="1"/>
      <c r="D35" s="48"/>
      <c r="E35" s="48"/>
      <c r="F35" s="48"/>
      <c r="H35"/>
    </row>
    <row r="36" spans="1:8" x14ac:dyDescent="0.2">
      <c r="A36" s="1"/>
      <c r="D36" s="48"/>
      <c r="E36" s="48"/>
      <c r="F36" s="48"/>
      <c r="H36"/>
    </row>
    <row r="37" spans="1:8" x14ac:dyDescent="0.2">
      <c r="A37" s="1"/>
      <c r="D37" s="48"/>
      <c r="E37" s="48"/>
      <c r="F37" s="48"/>
      <c r="H37"/>
    </row>
    <row r="38" spans="1:8" x14ac:dyDescent="0.2">
      <c r="A38" s="1"/>
      <c r="D38" s="48"/>
      <c r="E38" s="48"/>
      <c r="F38" s="48"/>
      <c r="H38"/>
    </row>
    <row r="39" spans="1:8" x14ac:dyDescent="0.2">
      <c r="H39"/>
    </row>
    <row r="40" spans="1:8" x14ac:dyDescent="0.2">
      <c r="H40"/>
    </row>
    <row r="41" spans="1:8" x14ac:dyDescent="0.2">
      <c r="H41"/>
    </row>
    <row r="42" spans="1:8" x14ac:dyDescent="0.2">
      <c r="H42"/>
    </row>
    <row r="43" spans="1:8" x14ac:dyDescent="0.2">
      <c r="H43"/>
    </row>
    <row r="44" spans="1:8" x14ac:dyDescent="0.2">
      <c r="H44"/>
    </row>
    <row r="45" spans="1:8" x14ac:dyDescent="0.2">
      <c r="H45"/>
    </row>
    <row r="46" spans="1:8" x14ac:dyDescent="0.2">
      <c r="H46"/>
    </row>
    <row r="47" spans="1:8" x14ac:dyDescent="0.2">
      <c r="H47"/>
    </row>
    <row r="48" spans="1:8" x14ac:dyDescent="0.2">
      <c r="H48"/>
    </row>
    <row r="49" spans="8:8" x14ac:dyDescent="0.2">
      <c r="H49"/>
    </row>
    <row r="50" spans="8:8" x14ac:dyDescent="0.2">
      <c r="H50"/>
    </row>
    <row r="51" spans="8:8" x14ac:dyDescent="0.2">
      <c r="H51"/>
    </row>
    <row r="52" spans="8:8" x14ac:dyDescent="0.2">
      <c r="H52"/>
    </row>
    <row r="53" spans="8:8" x14ac:dyDescent="0.2">
      <c r="H53"/>
    </row>
    <row r="54" spans="8:8" x14ac:dyDescent="0.2">
      <c r="H54"/>
    </row>
    <row r="55" spans="8:8" x14ac:dyDescent="0.2">
      <c r="H55"/>
    </row>
    <row r="56" spans="8:8" x14ac:dyDescent="0.2">
      <c r="H56"/>
    </row>
    <row r="57" spans="8:8" x14ac:dyDescent="0.2">
      <c r="H57"/>
    </row>
    <row r="58" spans="8:8" x14ac:dyDescent="0.2">
      <c r="H58"/>
    </row>
    <row r="59" spans="8:8" x14ac:dyDescent="0.2">
      <c r="H59"/>
    </row>
    <row r="60" spans="8:8" x14ac:dyDescent="0.2">
      <c r="H60"/>
    </row>
    <row r="61" spans="8:8" x14ac:dyDescent="0.2">
      <c r="H61"/>
    </row>
    <row r="62" spans="8:8" x14ac:dyDescent="0.2">
      <c r="H62"/>
    </row>
    <row r="63" spans="8:8" x14ac:dyDescent="0.2">
      <c r="H63"/>
    </row>
    <row r="64" spans="8:8" x14ac:dyDescent="0.2">
      <c r="H64"/>
    </row>
    <row r="65" spans="8:8" x14ac:dyDescent="0.2">
      <c r="H65"/>
    </row>
    <row r="66" spans="8:8" x14ac:dyDescent="0.2">
      <c r="H66"/>
    </row>
    <row r="67" spans="8:8" x14ac:dyDescent="0.2">
      <c r="H67"/>
    </row>
    <row r="68" spans="8:8" x14ac:dyDescent="0.2">
      <c r="H68"/>
    </row>
    <row r="69" spans="8:8" x14ac:dyDescent="0.2">
      <c r="H69"/>
    </row>
    <row r="70" spans="8:8" x14ac:dyDescent="0.2">
      <c r="H70"/>
    </row>
    <row r="71" spans="8:8" x14ac:dyDescent="0.2">
      <c r="H71"/>
    </row>
    <row r="72" spans="8:8" x14ac:dyDescent="0.2">
      <c r="H72"/>
    </row>
    <row r="73" spans="8:8" x14ac:dyDescent="0.2">
      <c r="H73"/>
    </row>
    <row r="74" spans="8:8" x14ac:dyDescent="0.2">
      <c r="H74"/>
    </row>
    <row r="75" spans="8:8" x14ac:dyDescent="0.2">
      <c r="H75"/>
    </row>
    <row r="76" spans="8:8" x14ac:dyDescent="0.2">
      <c r="H76"/>
    </row>
    <row r="77" spans="8:8" x14ac:dyDescent="0.2">
      <c r="H77"/>
    </row>
    <row r="78" spans="8:8" x14ac:dyDescent="0.2">
      <c r="H78"/>
    </row>
    <row r="79" spans="8:8" x14ac:dyDescent="0.2">
      <c r="H79"/>
    </row>
    <row r="80" spans="8:8" x14ac:dyDescent="0.2">
      <c r="H80"/>
    </row>
    <row r="81" spans="8:8" x14ac:dyDescent="0.2">
      <c r="H81"/>
    </row>
    <row r="82" spans="8:8" x14ac:dyDescent="0.2">
      <c r="H82"/>
    </row>
    <row r="83" spans="8:8" x14ac:dyDescent="0.2">
      <c r="H83"/>
    </row>
    <row r="84" spans="8:8" x14ac:dyDescent="0.2">
      <c r="H84"/>
    </row>
    <row r="85" spans="8:8" x14ac:dyDescent="0.2">
      <c r="H85"/>
    </row>
    <row r="86" spans="8:8" x14ac:dyDescent="0.2">
      <c r="H86"/>
    </row>
    <row r="87" spans="8:8" x14ac:dyDescent="0.2">
      <c r="H87"/>
    </row>
    <row r="88" spans="8:8" x14ac:dyDescent="0.2">
      <c r="H88"/>
    </row>
    <row r="89" spans="8:8" x14ac:dyDescent="0.2">
      <c r="H89"/>
    </row>
    <row r="90" spans="8:8" x14ac:dyDescent="0.2">
      <c r="H90"/>
    </row>
    <row r="91" spans="8:8" x14ac:dyDescent="0.2">
      <c r="H91"/>
    </row>
    <row r="92" spans="8:8" x14ac:dyDescent="0.2">
      <c r="H92"/>
    </row>
    <row r="93" spans="8:8" x14ac:dyDescent="0.2">
      <c r="H93"/>
    </row>
    <row r="94" spans="8:8" x14ac:dyDescent="0.2">
      <c r="H94"/>
    </row>
    <row r="95" spans="8:8" x14ac:dyDescent="0.2">
      <c r="H95"/>
    </row>
    <row r="96" spans="8:8" x14ac:dyDescent="0.2">
      <c r="H96"/>
    </row>
    <row r="97" spans="8:8" x14ac:dyDescent="0.2">
      <c r="H97"/>
    </row>
    <row r="98" spans="8:8" x14ac:dyDescent="0.2">
      <c r="H98"/>
    </row>
    <row r="99" spans="8:8" x14ac:dyDescent="0.2">
      <c r="H99"/>
    </row>
    <row r="100" spans="8:8" x14ac:dyDescent="0.2">
      <c r="H100"/>
    </row>
    <row r="101" spans="8:8" x14ac:dyDescent="0.2">
      <c r="H101"/>
    </row>
    <row r="102" spans="8:8" x14ac:dyDescent="0.2">
      <c r="H102"/>
    </row>
    <row r="103" spans="8:8" x14ac:dyDescent="0.2">
      <c r="H103"/>
    </row>
    <row r="104" spans="8:8" x14ac:dyDescent="0.2">
      <c r="H104"/>
    </row>
    <row r="105" spans="8:8" x14ac:dyDescent="0.2">
      <c r="H105"/>
    </row>
    <row r="106" spans="8:8" x14ac:dyDescent="0.2">
      <c r="H106"/>
    </row>
    <row r="107" spans="8:8" x14ac:dyDescent="0.2">
      <c r="H107"/>
    </row>
    <row r="108" spans="8:8" x14ac:dyDescent="0.2">
      <c r="H108"/>
    </row>
    <row r="109" spans="8:8" x14ac:dyDescent="0.2">
      <c r="H109"/>
    </row>
    <row r="110" spans="8:8" x14ac:dyDescent="0.2">
      <c r="H110"/>
    </row>
    <row r="111" spans="8:8" x14ac:dyDescent="0.2">
      <c r="H111"/>
    </row>
    <row r="112" spans="8:8" x14ac:dyDescent="0.2">
      <c r="H112"/>
    </row>
    <row r="113" spans="4:8" x14ac:dyDescent="0.2">
      <c r="H113"/>
    </row>
    <row r="114" spans="4:8" x14ac:dyDescent="0.2">
      <c r="H114"/>
    </row>
    <row r="115" spans="4:8" x14ac:dyDescent="0.2">
      <c r="H115"/>
    </row>
    <row r="116" spans="4:8" x14ac:dyDescent="0.2">
      <c r="F116" s="7"/>
      <c r="H116"/>
    </row>
    <row r="117" spans="4:8" x14ac:dyDescent="0.2">
      <c r="H117"/>
    </row>
    <row r="118" spans="4:8" x14ac:dyDescent="0.2">
      <c r="D118" s="7"/>
      <c r="H118"/>
    </row>
    <row r="119" spans="4:8" x14ac:dyDescent="0.2">
      <c r="H119"/>
    </row>
    <row r="120" spans="4:8" x14ac:dyDescent="0.2">
      <c r="H120"/>
    </row>
    <row r="121" spans="4:8" x14ac:dyDescent="0.2">
      <c r="H121"/>
    </row>
    <row r="122" spans="4:8" x14ac:dyDescent="0.2">
      <c r="H122"/>
    </row>
    <row r="123" spans="4:8" x14ac:dyDescent="0.2">
      <c r="H123"/>
    </row>
    <row r="124" spans="4:8" x14ac:dyDescent="0.2">
      <c r="H124"/>
    </row>
    <row r="125" spans="4:8" x14ac:dyDescent="0.2">
      <c r="H125"/>
    </row>
    <row r="126" spans="4:8" x14ac:dyDescent="0.2">
      <c r="H126"/>
    </row>
    <row r="127" spans="4:8" x14ac:dyDescent="0.2">
      <c r="H127"/>
    </row>
    <row r="128" spans="4:8" x14ac:dyDescent="0.2">
      <c r="H128"/>
    </row>
    <row r="129" spans="8:8" x14ac:dyDescent="0.2">
      <c r="H129"/>
    </row>
    <row r="130" spans="8:8" x14ac:dyDescent="0.2">
      <c r="H130"/>
    </row>
    <row r="131" spans="8:8" x14ac:dyDescent="0.2">
      <c r="H131"/>
    </row>
    <row r="132" spans="8:8" x14ac:dyDescent="0.2">
      <c r="H132"/>
    </row>
    <row r="133" spans="8:8" x14ac:dyDescent="0.2">
      <c r="H133"/>
    </row>
    <row r="134" spans="8:8" x14ac:dyDescent="0.2">
      <c r="H134"/>
    </row>
    <row r="135" spans="8:8" x14ac:dyDescent="0.2">
      <c r="H135"/>
    </row>
    <row r="136" spans="8:8" x14ac:dyDescent="0.2">
      <c r="H136"/>
    </row>
    <row r="137" spans="8:8" x14ac:dyDescent="0.2">
      <c r="H137"/>
    </row>
    <row r="138" spans="8:8" x14ac:dyDescent="0.2">
      <c r="H138"/>
    </row>
    <row r="139" spans="8:8" x14ac:dyDescent="0.2">
      <c r="H139"/>
    </row>
    <row r="140" spans="8:8" x14ac:dyDescent="0.2">
      <c r="H140"/>
    </row>
    <row r="141" spans="8:8" x14ac:dyDescent="0.2">
      <c r="H141"/>
    </row>
    <row r="142" spans="8:8" x14ac:dyDescent="0.2">
      <c r="H142"/>
    </row>
    <row r="143" spans="8:8" x14ac:dyDescent="0.2">
      <c r="H143"/>
    </row>
    <row r="144" spans="8:8" x14ac:dyDescent="0.2">
      <c r="H144"/>
    </row>
    <row r="145" spans="8:8" x14ac:dyDescent="0.2">
      <c r="H145"/>
    </row>
    <row r="146" spans="8:8" x14ac:dyDescent="0.2">
      <c r="H146"/>
    </row>
    <row r="147" spans="8:8" x14ac:dyDescent="0.2">
      <c r="H147"/>
    </row>
    <row r="152" spans="8:8" x14ac:dyDescent="0.2">
      <c r="H152"/>
    </row>
    <row r="155" spans="8:8" x14ac:dyDescent="0.2">
      <c r="H155"/>
    </row>
    <row r="160" spans="8:8" x14ac:dyDescent="0.2">
      <c r="H160"/>
    </row>
    <row r="163" spans="8:8" x14ac:dyDescent="0.2">
      <c r="H163"/>
    </row>
    <row r="164" spans="8:8" x14ac:dyDescent="0.2">
      <c r="H164"/>
    </row>
    <row r="165" spans="8:8" x14ac:dyDescent="0.2">
      <c r="H165"/>
    </row>
    <row r="166" spans="8:8" x14ac:dyDescent="0.2">
      <c r="H166"/>
    </row>
    <row r="167" spans="8:8" x14ac:dyDescent="0.2">
      <c r="H167"/>
    </row>
    <row r="168" spans="8:8" x14ac:dyDescent="0.2">
      <c r="H168"/>
    </row>
    <row r="169" spans="8:8" x14ac:dyDescent="0.2">
      <c r="H169"/>
    </row>
    <row r="170" spans="8:8" x14ac:dyDescent="0.2">
      <c r="H170"/>
    </row>
    <row r="171" spans="8:8" x14ac:dyDescent="0.2">
      <c r="H171"/>
    </row>
    <row r="172" spans="8:8" x14ac:dyDescent="0.2">
      <c r="H172"/>
    </row>
    <row r="173" spans="8:8" x14ac:dyDescent="0.2">
      <c r="H173"/>
    </row>
    <row r="174" spans="8:8" x14ac:dyDescent="0.2">
      <c r="H174"/>
    </row>
    <row r="175" spans="8:8" x14ac:dyDescent="0.2">
      <c r="H175"/>
    </row>
    <row r="176" spans="8:8" x14ac:dyDescent="0.2">
      <c r="H176"/>
    </row>
    <row r="177" spans="6:8" x14ac:dyDescent="0.2">
      <c r="H177"/>
    </row>
    <row r="178" spans="6:8" x14ac:dyDescent="0.2">
      <c r="H178"/>
    </row>
    <row r="179" spans="6:8" x14ac:dyDescent="0.2">
      <c r="H179"/>
    </row>
    <row r="185" spans="6:8" x14ac:dyDescent="0.2">
      <c r="H185"/>
    </row>
    <row r="187" spans="6:8" x14ac:dyDescent="0.2">
      <c r="H187"/>
    </row>
    <row r="189" spans="6:8" x14ac:dyDescent="0.2">
      <c r="F189" s="7"/>
    </row>
    <row r="193" spans="8:8" x14ac:dyDescent="0.2">
      <c r="H193"/>
    </row>
    <row r="195" spans="8:8" x14ac:dyDescent="0.2">
      <c r="H195"/>
    </row>
    <row r="202" spans="8:8" x14ac:dyDescent="0.2">
      <c r="H202"/>
    </row>
    <row r="203" spans="8:8" x14ac:dyDescent="0.2">
      <c r="H203"/>
    </row>
    <row r="210" spans="3:8" x14ac:dyDescent="0.2">
      <c r="H210"/>
    </row>
    <row r="211" spans="3:8" x14ac:dyDescent="0.2">
      <c r="H211"/>
    </row>
    <row r="212" spans="3:8" x14ac:dyDescent="0.2">
      <c r="H212"/>
    </row>
    <row r="213" spans="3:8" x14ac:dyDescent="0.2">
      <c r="H213"/>
    </row>
    <row r="214" spans="3:8" x14ac:dyDescent="0.2">
      <c r="H214"/>
    </row>
    <row r="215" spans="3:8" x14ac:dyDescent="0.2">
      <c r="H215"/>
    </row>
    <row r="216" spans="3:8" x14ac:dyDescent="0.2">
      <c r="H216"/>
    </row>
    <row r="217" spans="3:8" x14ac:dyDescent="0.2">
      <c r="H217"/>
    </row>
    <row r="218" spans="3:8" x14ac:dyDescent="0.2">
      <c r="C218" s="7"/>
      <c r="H218"/>
    </row>
    <row r="219" spans="3:8" x14ac:dyDescent="0.2">
      <c r="H219"/>
    </row>
    <row r="220" spans="3:8" x14ac:dyDescent="0.2">
      <c r="H220"/>
    </row>
    <row r="221" spans="3:8" x14ac:dyDescent="0.2">
      <c r="H221"/>
    </row>
    <row r="222" spans="3:8" x14ac:dyDescent="0.2">
      <c r="H222"/>
    </row>
    <row r="223" spans="3:8" x14ac:dyDescent="0.2">
      <c r="H223"/>
    </row>
    <row r="224" spans="3:8" x14ac:dyDescent="0.2">
      <c r="H224"/>
    </row>
    <row r="225" spans="3:8" x14ac:dyDescent="0.2">
      <c r="H225"/>
    </row>
    <row r="226" spans="3:8" x14ac:dyDescent="0.2">
      <c r="H226"/>
    </row>
    <row r="227" spans="3:8" x14ac:dyDescent="0.2">
      <c r="H227"/>
    </row>
    <row r="228" spans="3:8" x14ac:dyDescent="0.2">
      <c r="H228"/>
    </row>
    <row r="229" spans="3:8" x14ac:dyDescent="0.2">
      <c r="H229"/>
    </row>
    <row r="230" spans="3:8" x14ac:dyDescent="0.2">
      <c r="H230"/>
    </row>
    <row r="231" spans="3:8" x14ac:dyDescent="0.2">
      <c r="H231"/>
    </row>
    <row r="232" spans="3:8" x14ac:dyDescent="0.2">
      <c r="H232"/>
    </row>
    <row r="233" spans="3:8" x14ac:dyDescent="0.2">
      <c r="H233"/>
    </row>
    <row r="234" spans="3:8" x14ac:dyDescent="0.2">
      <c r="H234"/>
    </row>
    <row r="235" spans="3:8" x14ac:dyDescent="0.2">
      <c r="C235" s="7"/>
      <c r="H235"/>
    </row>
    <row r="236" spans="3:8" x14ac:dyDescent="0.2">
      <c r="H236"/>
    </row>
    <row r="237" spans="3:8" x14ac:dyDescent="0.2">
      <c r="C237" s="7"/>
      <c r="H237"/>
    </row>
    <row r="238" spans="3:8" x14ac:dyDescent="0.2">
      <c r="H238"/>
    </row>
    <row r="239" spans="3:8" x14ac:dyDescent="0.2">
      <c r="H239"/>
    </row>
    <row r="240" spans="3:8" x14ac:dyDescent="0.2">
      <c r="H240"/>
    </row>
    <row r="241" spans="3:9" x14ac:dyDescent="0.2">
      <c r="C241" s="7"/>
      <c r="H241"/>
    </row>
    <row r="242" spans="3:9" x14ac:dyDescent="0.2">
      <c r="C242" s="7"/>
      <c r="H242"/>
    </row>
    <row r="243" spans="3:9" x14ac:dyDescent="0.2">
      <c r="H243"/>
    </row>
    <row r="244" spans="3:9" x14ac:dyDescent="0.2">
      <c r="H244"/>
    </row>
    <row r="245" spans="3:9" x14ac:dyDescent="0.2">
      <c r="H245"/>
    </row>
    <row r="246" spans="3:9" x14ac:dyDescent="0.2">
      <c r="C246" s="7"/>
      <c r="H246"/>
    </row>
    <row r="247" spans="3:9" x14ac:dyDescent="0.2">
      <c r="C247" s="7"/>
      <c r="G247" s="7"/>
      <c r="H247"/>
      <c r="I247" s="7"/>
    </row>
    <row r="248" spans="3:9" x14ac:dyDescent="0.2">
      <c r="C248" s="7"/>
      <c r="H248"/>
    </row>
    <row r="249" spans="3:9" x14ac:dyDescent="0.2">
      <c r="H249"/>
    </row>
    <row r="250" spans="3:9" x14ac:dyDescent="0.2">
      <c r="H250"/>
    </row>
    <row r="251" spans="3:9" x14ac:dyDescent="0.2">
      <c r="H251"/>
    </row>
    <row r="252" spans="3:9" x14ac:dyDescent="0.2">
      <c r="C252" s="7"/>
      <c r="D252" s="7"/>
      <c r="E252" s="7"/>
      <c r="H252"/>
    </row>
    <row r="253" spans="3:9" x14ac:dyDescent="0.2">
      <c r="C253" s="7"/>
      <c r="G253" s="7"/>
      <c r="H253"/>
      <c r="I253" s="7"/>
    </row>
    <row r="254" spans="3:9" x14ac:dyDescent="0.2">
      <c r="C254" s="7"/>
      <c r="F254" s="7"/>
      <c r="G254" s="7"/>
      <c r="H254" s="9"/>
      <c r="I254" s="7"/>
    </row>
    <row r="255" spans="3:9" x14ac:dyDescent="0.2">
      <c r="C255" s="7"/>
      <c r="H255"/>
    </row>
    <row r="256" spans="3:9" x14ac:dyDescent="0.2">
      <c r="H256"/>
    </row>
    <row r="257" spans="3:8" x14ac:dyDescent="0.2">
      <c r="H257"/>
    </row>
    <row r="258" spans="3:8" x14ac:dyDescent="0.2">
      <c r="H258"/>
    </row>
    <row r="259" spans="3:8" x14ac:dyDescent="0.2">
      <c r="H259"/>
    </row>
    <row r="260" spans="3:8" x14ac:dyDescent="0.2">
      <c r="H260"/>
    </row>
    <row r="261" spans="3:8" x14ac:dyDescent="0.2">
      <c r="H261"/>
    </row>
    <row r="262" spans="3:8" x14ac:dyDescent="0.2">
      <c r="H262"/>
    </row>
    <row r="263" spans="3:8" x14ac:dyDescent="0.2">
      <c r="H263"/>
    </row>
    <row r="264" spans="3:8" x14ac:dyDescent="0.2">
      <c r="H264"/>
    </row>
    <row r="265" spans="3:8" x14ac:dyDescent="0.2">
      <c r="H265"/>
    </row>
    <row r="266" spans="3:8" x14ac:dyDescent="0.2">
      <c r="H266"/>
    </row>
    <row r="267" spans="3:8" x14ac:dyDescent="0.2">
      <c r="H267"/>
    </row>
    <row r="268" spans="3:8" x14ac:dyDescent="0.2">
      <c r="H268"/>
    </row>
    <row r="269" spans="3:8" x14ac:dyDescent="0.2">
      <c r="H269"/>
    </row>
    <row r="270" spans="3:8" x14ac:dyDescent="0.2">
      <c r="C270" s="7"/>
      <c r="H270"/>
    </row>
    <row r="271" spans="3:8" x14ac:dyDescent="0.2">
      <c r="H271" s="9"/>
    </row>
    <row r="272" spans="3:8" x14ac:dyDescent="0.2">
      <c r="H272"/>
    </row>
    <row r="273" spans="3:8" x14ac:dyDescent="0.2">
      <c r="H273" s="9"/>
    </row>
    <row r="274" spans="3:8" x14ac:dyDescent="0.2">
      <c r="C274" s="7"/>
      <c r="H274"/>
    </row>
    <row r="275" spans="3:8" x14ac:dyDescent="0.2">
      <c r="C275" s="7"/>
      <c r="H275"/>
    </row>
    <row r="276" spans="3:8" x14ac:dyDescent="0.2">
      <c r="C276" s="7"/>
      <c r="H276"/>
    </row>
    <row r="277" spans="3:8" x14ac:dyDescent="0.2">
      <c r="H277" s="9"/>
    </row>
    <row r="278" spans="3:8" x14ac:dyDescent="0.2">
      <c r="C278" s="7"/>
      <c r="H278" s="9"/>
    </row>
    <row r="279" spans="3:8" x14ac:dyDescent="0.2">
      <c r="H279"/>
    </row>
    <row r="280" spans="3:8" x14ac:dyDescent="0.2">
      <c r="H280"/>
    </row>
    <row r="281" spans="3:8" x14ac:dyDescent="0.2">
      <c r="C281" s="7"/>
      <c r="H281"/>
    </row>
    <row r="282" spans="3:8" x14ac:dyDescent="0.2">
      <c r="C282" s="7"/>
      <c r="H282" s="9"/>
    </row>
    <row r="283" spans="3:8" x14ac:dyDescent="0.2">
      <c r="C283" s="7"/>
      <c r="H283" s="9"/>
    </row>
    <row r="284" spans="3:8" x14ac:dyDescent="0.2">
      <c r="H284" s="9"/>
    </row>
    <row r="285" spans="3:8" x14ac:dyDescent="0.2">
      <c r="H285"/>
    </row>
    <row r="286" spans="3:8" x14ac:dyDescent="0.2">
      <c r="H286"/>
    </row>
    <row r="287" spans="3:8" x14ac:dyDescent="0.2">
      <c r="H287"/>
    </row>
    <row r="288" spans="3:8" x14ac:dyDescent="0.2">
      <c r="H288" s="9"/>
    </row>
    <row r="289" spans="3:9" x14ac:dyDescent="0.2">
      <c r="H289" s="9"/>
    </row>
    <row r="290" spans="3:9" x14ac:dyDescent="0.2">
      <c r="H290" s="9"/>
    </row>
    <row r="291" spans="3:9" x14ac:dyDescent="0.2">
      <c r="H291" s="9"/>
    </row>
    <row r="292" spans="3:9" x14ac:dyDescent="0.2">
      <c r="H292"/>
    </row>
    <row r="293" spans="3:9" x14ac:dyDescent="0.2">
      <c r="H293"/>
    </row>
    <row r="294" spans="3:9" x14ac:dyDescent="0.2">
      <c r="H294"/>
    </row>
    <row r="295" spans="3:9" x14ac:dyDescent="0.2">
      <c r="H295"/>
    </row>
    <row r="296" spans="3:9" x14ac:dyDescent="0.2">
      <c r="H296"/>
    </row>
    <row r="297" spans="3:9" x14ac:dyDescent="0.2">
      <c r="H297"/>
    </row>
    <row r="298" spans="3:9" x14ac:dyDescent="0.2">
      <c r="C298" s="7"/>
      <c r="H298"/>
    </row>
    <row r="299" spans="3:9" x14ac:dyDescent="0.2">
      <c r="H299"/>
    </row>
    <row r="300" spans="3:9" x14ac:dyDescent="0.2">
      <c r="H300"/>
    </row>
    <row r="301" spans="3:9" x14ac:dyDescent="0.2">
      <c r="H301"/>
    </row>
    <row r="302" spans="3:9" x14ac:dyDescent="0.2">
      <c r="H302"/>
    </row>
    <row r="303" spans="3:9" x14ac:dyDescent="0.2">
      <c r="C303" s="7"/>
      <c r="G303" s="7"/>
      <c r="H303"/>
      <c r="I303" s="7"/>
    </row>
    <row r="304" spans="3:9" x14ac:dyDescent="0.2">
      <c r="C304" s="7"/>
      <c r="H304"/>
    </row>
    <row r="305" spans="3:9" x14ac:dyDescent="0.2">
      <c r="H305"/>
    </row>
    <row r="306" spans="3:9" x14ac:dyDescent="0.2">
      <c r="C306" s="7"/>
      <c r="H306" s="9"/>
    </row>
    <row r="307" spans="3:9" x14ac:dyDescent="0.2">
      <c r="H307"/>
    </row>
    <row r="308" spans="3:9" x14ac:dyDescent="0.2">
      <c r="H308"/>
    </row>
    <row r="309" spans="3:9" x14ac:dyDescent="0.2">
      <c r="G309" s="7"/>
      <c r="H309"/>
      <c r="I309" s="7"/>
    </row>
    <row r="310" spans="3:9" x14ac:dyDescent="0.2">
      <c r="D310" s="7"/>
      <c r="F310" s="7"/>
      <c r="G310" s="7"/>
      <c r="H310" s="9"/>
      <c r="I310" s="7"/>
    </row>
    <row r="311" spans="3:9" x14ac:dyDescent="0.2">
      <c r="H311" s="9"/>
    </row>
    <row r="312" spans="3:9" x14ac:dyDescent="0.2">
      <c r="H312" s="9"/>
    </row>
    <row r="313" spans="3:9" x14ac:dyDescent="0.2">
      <c r="H313"/>
    </row>
    <row r="314" spans="3:9" x14ac:dyDescent="0.2">
      <c r="H314" s="9"/>
    </row>
    <row r="315" spans="3:9" x14ac:dyDescent="0.2">
      <c r="H315"/>
    </row>
    <row r="316" spans="3:9" x14ac:dyDescent="0.2">
      <c r="H316"/>
    </row>
    <row r="317" spans="3:9" x14ac:dyDescent="0.2">
      <c r="H317" s="9"/>
    </row>
    <row r="318" spans="3:9" x14ac:dyDescent="0.2">
      <c r="H318" s="9"/>
    </row>
    <row r="319" spans="3:9" x14ac:dyDescent="0.2">
      <c r="H319" s="9"/>
    </row>
    <row r="320" spans="3:9" x14ac:dyDescent="0.2">
      <c r="H320"/>
    </row>
    <row r="321" spans="4:8" x14ac:dyDescent="0.2">
      <c r="H321"/>
    </row>
    <row r="322" spans="4:8" x14ac:dyDescent="0.2">
      <c r="H322"/>
    </row>
    <row r="323" spans="4:8" x14ac:dyDescent="0.2">
      <c r="D323" s="7"/>
      <c r="H323"/>
    </row>
    <row r="324" spans="4:8" x14ac:dyDescent="0.2">
      <c r="H324"/>
    </row>
    <row r="325" spans="4:8" x14ac:dyDescent="0.2">
      <c r="H325"/>
    </row>
    <row r="326" spans="4:8" x14ac:dyDescent="0.2">
      <c r="H326"/>
    </row>
    <row r="327" spans="4:8" x14ac:dyDescent="0.2">
      <c r="H327"/>
    </row>
    <row r="328" spans="4:8" x14ac:dyDescent="0.2">
      <c r="D328" s="7"/>
      <c r="H328"/>
    </row>
    <row r="329" spans="4:8" x14ac:dyDescent="0.2">
      <c r="H329"/>
    </row>
    <row r="330" spans="4:8" x14ac:dyDescent="0.2">
      <c r="H330"/>
    </row>
    <row r="331" spans="4:8" x14ac:dyDescent="0.2">
      <c r="H331"/>
    </row>
    <row r="332" spans="4:8" x14ac:dyDescent="0.2">
      <c r="H332"/>
    </row>
    <row r="333" spans="4:8" x14ac:dyDescent="0.2">
      <c r="H333"/>
    </row>
    <row r="334" spans="4:8" x14ac:dyDescent="0.2">
      <c r="H334" s="9"/>
    </row>
    <row r="335" spans="4:8" x14ac:dyDescent="0.2">
      <c r="H335"/>
    </row>
    <row r="336" spans="4:8" x14ac:dyDescent="0.2">
      <c r="H336"/>
    </row>
    <row r="337" spans="1:10" x14ac:dyDescent="0.2">
      <c r="H337"/>
    </row>
    <row r="338" spans="1:10" x14ac:dyDescent="0.2">
      <c r="H338"/>
    </row>
    <row r="339" spans="1:10" x14ac:dyDescent="0.2">
      <c r="H339" s="9"/>
    </row>
    <row r="340" spans="1:10" x14ac:dyDescent="0.2">
      <c r="H340" s="9"/>
    </row>
    <row r="341" spans="1:10" x14ac:dyDescent="0.2">
      <c r="H341"/>
    </row>
    <row r="342" spans="1:10" x14ac:dyDescent="0.2">
      <c r="H342" s="9"/>
    </row>
    <row r="345" spans="1:10" x14ac:dyDescent="0.2">
      <c r="C345" s="11"/>
      <c r="D345" s="12"/>
      <c r="E345" s="12"/>
      <c r="F345" s="12"/>
      <c r="G345" s="12"/>
      <c r="H345" s="11"/>
      <c r="I345" s="12"/>
      <c r="J345" s="17"/>
    </row>
    <row r="346" spans="1:10" x14ac:dyDescent="0.2">
      <c r="A346" s="10"/>
      <c r="C346" s="13"/>
      <c r="D346" s="13"/>
      <c r="E346" s="13"/>
      <c r="F346" s="14"/>
      <c r="G346" s="13"/>
      <c r="H346" s="13"/>
      <c r="I346" s="13"/>
      <c r="J346" s="18"/>
    </row>
    <row r="347" spans="1:10" x14ac:dyDescent="0.2">
      <c r="A347" s="10"/>
      <c r="C347" s="13"/>
      <c r="D347" s="13"/>
      <c r="E347" s="13"/>
      <c r="F347" s="13"/>
      <c r="G347" s="14"/>
      <c r="H347" s="13"/>
      <c r="I347" s="14"/>
      <c r="J347" s="18"/>
    </row>
    <row r="348" spans="1:10" x14ac:dyDescent="0.2">
      <c r="A348" s="10"/>
      <c r="C348" s="13"/>
      <c r="D348" s="13"/>
      <c r="E348" s="13"/>
      <c r="F348" s="14"/>
      <c r="G348" s="13"/>
      <c r="H348" s="13"/>
      <c r="I348" s="13"/>
      <c r="J348" s="18"/>
    </row>
    <row r="349" spans="1:10" x14ac:dyDescent="0.2">
      <c r="A349" s="10"/>
      <c r="C349" s="13"/>
      <c r="D349" s="13"/>
      <c r="E349" s="13"/>
      <c r="F349" s="13"/>
      <c r="G349" s="14"/>
      <c r="H349" s="13"/>
      <c r="I349" s="14"/>
      <c r="J349" s="18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A165E-3B84-2049-87C4-F0150CF80AB7}">
  <dimension ref="A1:R37"/>
  <sheetViews>
    <sheetView zoomScaleNormal="100" workbookViewId="0">
      <selection activeCell="M28" sqref="M28"/>
    </sheetView>
  </sheetViews>
  <sheetFormatPr baseColWidth="10" defaultColWidth="10.83203125" defaultRowHeight="15" x14ac:dyDescent="0.2"/>
  <cols>
    <col min="2" max="18" width="10.83203125" style="29"/>
  </cols>
  <sheetData>
    <row r="1" spans="1:18" x14ac:dyDescent="0.2">
      <c r="A1" t="s">
        <v>407</v>
      </c>
    </row>
    <row r="2" spans="1:18" x14ac:dyDescent="0.2">
      <c r="A2" t="s">
        <v>411</v>
      </c>
      <c r="K2" s="31" t="s">
        <v>408</v>
      </c>
    </row>
    <row r="3" spans="1:18" x14ac:dyDescent="0.2">
      <c r="B3" s="29" t="s">
        <v>396</v>
      </c>
      <c r="C3" s="29" t="s">
        <v>400</v>
      </c>
      <c r="D3" s="29" t="s">
        <v>401</v>
      </c>
      <c r="E3" s="29" t="s">
        <v>402</v>
      </c>
      <c r="F3" s="29" t="s">
        <v>403</v>
      </c>
      <c r="G3" s="29" t="s">
        <v>404</v>
      </c>
      <c r="H3" s="29" t="s">
        <v>405</v>
      </c>
      <c r="I3" s="29" t="s">
        <v>406</v>
      </c>
      <c r="L3" s="29" t="s">
        <v>146</v>
      </c>
      <c r="M3" s="29" t="s">
        <v>144</v>
      </c>
      <c r="N3" s="29" t="s">
        <v>344</v>
      </c>
      <c r="O3" s="29" t="s">
        <v>397</v>
      </c>
      <c r="P3" s="29" t="s">
        <v>345</v>
      </c>
      <c r="Q3" s="29" t="s">
        <v>398</v>
      </c>
      <c r="R3" s="29" t="s">
        <v>399</v>
      </c>
    </row>
    <row r="4" spans="1:18" x14ac:dyDescent="0.2">
      <c r="A4" t="s">
        <v>146</v>
      </c>
      <c r="B4" s="29">
        <v>-5.3254100829612199</v>
      </c>
      <c r="C4" s="29">
        <v>0.92288302542253098</v>
      </c>
      <c r="D4" s="29">
        <v>-0.13095344221060101</v>
      </c>
      <c r="E4" s="29">
        <v>-4.2442259720178302E-2</v>
      </c>
      <c r="F4" s="29">
        <v>-0.86541443095493498</v>
      </c>
      <c r="G4" s="29">
        <v>-5.9808830509524499E-2</v>
      </c>
      <c r="H4" s="29">
        <v>0.43350226415957599</v>
      </c>
      <c r="I4" s="29">
        <v>0.80919240683401406</v>
      </c>
      <c r="K4" s="29">
        <f>B4/(1-$C4)</f>
        <v>-69.056263061921584</v>
      </c>
      <c r="M4" s="29">
        <f>D4/(1-$C4)</f>
        <v>-1.6981143636418172</v>
      </c>
      <c r="N4" s="29">
        <f t="shared" ref="N4:P4" si="0">E4/(1-$C4)</f>
        <v>-0.55036209541055436</v>
      </c>
      <c r="O4" s="29">
        <f t="shared" si="0"/>
        <v>-11.22210039614002</v>
      </c>
      <c r="P4" s="29">
        <f t="shared" si="0"/>
        <v>-0.77555986651735975</v>
      </c>
      <c r="Q4" s="29">
        <f>H4/(1-$C4)</f>
        <v>5.6213598437279817</v>
      </c>
      <c r="R4" s="29">
        <f>I4/(1-$C4)</f>
        <v>10.493051773201081</v>
      </c>
    </row>
    <row r="5" spans="1:18" x14ac:dyDescent="0.2">
      <c r="A5" t="s">
        <v>144</v>
      </c>
      <c r="B5" s="29">
        <v>12.449187782496599</v>
      </c>
      <c r="C5" s="29">
        <v>-0.95506490056766402</v>
      </c>
      <c r="D5" s="29">
        <v>0.43266952828478999</v>
      </c>
      <c r="E5" s="29">
        <v>-0.188800147642536</v>
      </c>
      <c r="F5" s="29">
        <v>9.9365417282815205</v>
      </c>
      <c r="G5" s="29">
        <v>0.26603199501951702</v>
      </c>
      <c r="H5" s="29">
        <v>0.18555786302817801</v>
      </c>
      <c r="I5" s="29">
        <v>16.342552986614301</v>
      </c>
      <c r="K5" s="29">
        <f>B5/(1-$D5)</f>
        <v>21.943449899419246</v>
      </c>
      <c r="L5" s="29">
        <f t="shared" ref="L5:R5" si="1">C5/(1-$D5)</f>
        <v>-1.6834366355824617</v>
      </c>
      <c r="N5" s="29">
        <f t="shared" si="1"/>
        <v>-0.33278689768193936</v>
      </c>
      <c r="O5" s="29">
        <f t="shared" si="1"/>
        <v>17.514556724302818</v>
      </c>
      <c r="P5" s="29">
        <f t="shared" si="1"/>
        <v>0.46891892518168921</v>
      </c>
      <c r="Q5" s="29">
        <f t="shared" si="1"/>
        <v>0.32707191360122256</v>
      </c>
      <c r="R5" s="29">
        <f t="shared" si="1"/>
        <v>28.806055379338019</v>
      </c>
    </row>
    <row r="6" spans="1:18" x14ac:dyDescent="0.2">
      <c r="A6" t="s">
        <v>344</v>
      </c>
      <c r="B6" s="29">
        <v>5.1712489040018204</v>
      </c>
      <c r="C6" s="29">
        <v>1.22020029497964</v>
      </c>
      <c r="D6" s="29">
        <v>-1.13586703877337</v>
      </c>
      <c r="E6" s="29">
        <v>0.81479363133021099</v>
      </c>
      <c r="F6" s="29">
        <v>4.5660193099090502</v>
      </c>
      <c r="G6" s="29">
        <v>1.7991652267503799</v>
      </c>
      <c r="H6" s="29">
        <v>-2.4766658146510698</v>
      </c>
      <c r="I6" s="29">
        <v>2.8100213097631199</v>
      </c>
      <c r="K6" s="29">
        <f>B6/(1-$E6)</f>
        <v>27.921550112684425</v>
      </c>
      <c r="L6" s="29">
        <f t="shared" ref="L6:R6" si="2">C6/(1-$E6)</f>
        <v>6.5883279486742614</v>
      </c>
      <c r="M6" s="29">
        <f t="shared" si="2"/>
        <v>-6.1329804527324194</v>
      </c>
      <c r="O6" s="29">
        <f t="shared" si="2"/>
        <v>24.653684118443937</v>
      </c>
      <c r="P6" s="29">
        <f t="shared" si="2"/>
        <v>9.7143809884754848</v>
      </c>
      <c r="Q6" s="29">
        <f t="shared" si="2"/>
        <v>-13.372465711839558</v>
      </c>
      <c r="R6" s="29">
        <f t="shared" si="2"/>
        <v>15.172379491837056</v>
      </c>
    </row>
    <row r="7" spans="1:18" x14ac:dyDescent="0.2">
      <c r="A7" t="s">
        <v>397</v>
      </c>
      <c r="B7" s="29">
        <v>-8.2038197866531899</v>
      </c>
      <c r="C7" s="29">
        <v>0.274499626740489</v>
      </c>
      <c r="D7" s="29">
        <v>0.13449505455987701</v>
      </c>
      <c r="E7" s="29">
        <v>2.01718659981662E-2</v>
      </c>
      <c r="F7" s="29">
        <v>-1.4884259708510701</v>
      </c>
      <c r="G7" s="29">
        <v>-0.14217720140925399</v>
      </c>
      <c r="H7" s="29">
        <v>0.41710980901755101</v>
      </c>
      <c r="I7" s="29">
        <v>2.80384698671529</v>
      </c>
      <c r="K7" s="29">
        <f>B7/(1-$F7)</f>
        <v>-3.2967907756755128</v>
      </c>
      <c r="L7" s="29">
        <f t="shared" ref="L7:Q7" si="3">C7/(1-$F7)</f>
        <v>0.11031054568467109</v>
      </c>
      <c r="M7" s="29">
        <f t="shared" si="3"/>
        <v>5.4048244205503998E-2</v>
      </c>
      <c r="N7" s="29">
        <f t="shared" si="3"/>
        <v>8.1062753059385536E-3</v>
      </c>
      <c r="P7" s="29">
        <f t="shared" si="3"/>
        <v>-5.7135395255751877E-2</v>
      </c>
      <c r="Q7" s="29">
        <f t="shared" si="3"/>
        <v>0.16761993883020546</v>
      </c>
      <c r="R7" s="29">
        <f>I7/(1-$F7)</f>
        <v>1.1267552338542515</v>
      </c>
    </row>
    <row r="8" spans="1:18" x14ac:dyDescent="0.2">
      <c r="A8" t="s">
        <v>345</v>
      </c>
      <c r="B8" s="29">
        <v>-10.295491463782399</v>
      </c>
      <c r="C8" s="29">
        <v>0.23117810894430299</v>
      </c>
      <c r="D8" s="29">
        <v>-9.9262905269614607E-2</v>
      </c>
      <c r="E8" s="29">
        <v>7.2073377391685595E-2</v>
      </c>
      <c r="F8" s="29">
        <v>-7.9171759830428901</v>
      </c>
      <c r="G8" s="29">
        <v>1.1562276902098201</v>
      </c>
      <c r="H8" s="29">
        <v>-0.36638181593239799</v>
      </c>
      <c r="I8" s="29">
        <v>-3.1411428830110499</v>
      </c>
      <c r="K8" s="29">
        <f>B8/(1-$G8)</f>
        <v>65.900554824532961</v>
      </c>
      <c r="L8" s="29">
        <f t="shared" ref="L8:R8" si="4">C8/(1-$G8)</f>
        <v>-1.4797511800489496</v>
      </c>
      <c r="M8" s="29">
        <f t="shared" si="4"/>
        <v>0.63537331401559183</v>
      </c>
      <c r="N8" s="29">
        <f t="shared" si="4"/>
        <v>-0.46133548601331908</v>
      </c>
      <c r="O8" s="29">
        <f t="shared" si="4"/>
        <v>50.677162111337651</v>
      </c>
      <c r="Q8" s="29">
        <f t="shared" si="4"/>
        <v>2.3451784727811855</v>
      </c>
      <c r="R8" s="29">
        <f t="shared" si="4"/>
        <v>20.106185265828156</v>
      </c>
    </row>
    <row r="9" spans="1:18" x14ac:dyDescent="0.2">
      <c r="A9" t="s">
        <v>398</v>
      </c>
      <c r="B9" s="29">
        <v>-10.5446425165085</v>
      </c>
      <c r="C9" s="29">
        <v>0.39701339113224099</v>
      </c>
      <c r="D9" s="29">
        <v>6.6139535727241905E-2</v>
      </c>
      <c r="E9" s="29">
        <v>-0.159412100582104</v>
      </c>
      <c r="F9" s="29">
        <v>3.9338966726783098</v>
      </c>
      <c r="G9" s="29">
        <v>0.36246556653325901</v>
      </c>
      <c r="H9" s="29">
        <v>1.4441235465177</v>
      </c>
      <c r="I9" s="29">
        <v>3.4911236694232701</v>
      </c>
      <c r="K9" s="29">
        <f>B9/(1-$H9)</f>
        <v>23.742588293701864</v>
      </c>
      <c r="L9" s="29">
        <f t="shared" ref="L9:R9" si="5">C9/(1-$H9)</f>
        <v>-0.89392556248178678</v>
      </c>
      <c r="M9" s="29">
        <f t="shared" si="5"/>
        <v>-0.14892147972299863</v>
      </c>
      <c r="N9" s="29">
        <f t="shared" si="5"/>
        <v>0.35893638567922859</v>
      </c>
      <c r="O9" s="29">
        <f t="shared" si="5"/>
        <v>-8.8576629262810975</v>
      </c>
      <c r="P9" s="29">
        <f t="shared" si="5"/>
        <v>-0.81613679205998446</v>
      </c>
      <c r="R9" s="29">
        <f t="shared" si="5"/>
        <v>-7.860703844226677</v>
      </c>
    </row>
    <row r="10" spans="1:18" x14ac:dyDescent="0.2">
      <c r="A10" t="s">
        <v>399</v>
      </c>
      <c r="B10" s="29">
        <v>-3.4862486636318799</v>
      </c>
      <c r="C10" s="29">
        <v>0.14893067563055201</v>
      </c>
      <c r="D10" s="29">
        <v>-8.7313832539450603E-2</v>
      </c>
      <c r="E10" s="29">
        <v>-8.3948461263524E-3</v>
      </c>
      <c r="F10" s="29">
        <v>0.67876245550270298</v>
      </c>
      <c r="G10" s="29">
        <v>0.23483988700288799</v>
      </c>
      <c r="H10" s="29">
        <v>1.8232891407407501E-2</v>
      </c>
      <c r="I10" s="29">
        <v>4.52304462895441</v>
      </c>
      <c r="K10" s="29">
        <f>B10/(1-$I10)</f>
        <v>0.98955563462917284</v>
      </c>
      <c r="L10" s="29">
        <f t="shared" ref="L10:Q10" si="6">C10/(1-$I10)</f>
        <v>-4.2273286692582304E-2</v>
      </c>
      <c r="M10" s="29">
        <f t="shared" si="6"/>
        <v>2.4783629427187846E-2</v>
      </c>
      <c r="N10" s="29">
        <f t="shared" si="6"/>
        <v>2.3828384282613734E-3</v>
      </c>
      <c r="O10" s="29">
        <f t="shared" si="6"/>
        <v>-0.19266359838993868</v>
      </c>
      <c r="P10" s="29">
        <f t="shared" si="6"/>
        <v>-6.6658220867495843E-2</v>
      </c>
      <c r="Q10" s="29">
        <f t="shared" si="6"/>
        <v>-5.175322292984624E-3</v>
      </c>
    </row>
    <row r="11" spans="1:18" x14ac:dyDescent="0.2">
      <c r="A11" t="s">
        <v>410</v>
      </c>
    </row>
    <row r="12" spans="1:18" x14ac:dyDescent="0.2">
      <c r="B12" s="29" t="s">
        <v>396</v>
      </c>
      <c r="C12" s="29" t="s">
        <v>400</v>
      </c>
      <c r="D12" s="29" t="s">
        <v>401</v>
      </c>
      <c r="E12" s="29" t="s">
        <v>402</v>
      </c>
      <c r="F12" s="29" t="s">
        <v>403</v>
      </c>
      <c r="G12" s="29" t="s">
        <v>404</v>
      </c>
      <c r="H12" s="29" t="s">
        <v>405</v>
      </c>
      <c r="I12" s="29" t="s">
        <v>406</v>
      </c>
      <c r="L12" s="29" t="s">
        <v>146</v>
      </c>
      <c r="M12" s="29" t="s">
        <v>144</v>
      </c>
      <c r="N12" s="29" t="s">
        <v>344</v>
      </c>
      <c r="O12" s="29" t="s">
        <v>397</v>
      </c>
      <c r="P12" s="29" t="s">
        <v>345</v>
      </c>
      <c r="Q12" s="29" t="s">
        <v>398</v>
      </c>
      <c r="R12" s="29" t="s">
        <v>399</v>
      </c>
    </row>
    <row r="13" spans="1:18" x14ac:dyDescent="0.2">
      <c r="A13" t="s">
        <v>146</v>
      </c>
      <c r="B13" s="29">
        <v>4.2665071585238898</v>
      </c>
      <c r="C13" s="29">
        <v>0.68307989460776297</v>
      </c>
      <c r="D13" s="29">
        <v>7.6388624512942302E-2</v>
      </c>
      <c r="E13" s="29">
        <v>-1.36967176627113E-2</v>
      </c>
      <c r="F13" s="29">
        <v>-0.501923828174627</v>
      </c>
      <c r="G13" s="29">
        <v>9.4928746981880092E-3</v>
      </c>
      <c r="H13" s="29">
        <v>-0.157737154351453</v>
      </c>
      <c r="I13" s="29">
        <v>1.72614933329165</v>
      </c>
      <c r="K13" s="29">
        <f>B13/(1-$C13)</f>
        <v>13.462406095200038</v>
      </c>
      <c r="M13" s="29">
        <f>D13/(1-$C13)</f>
        <v>0.24103432762146698</v>
      </c>
      <c r="N13" s="29">
        <f t="shared" ref="N13" si="7">E13/(1-$C13)</f>
        <v>-4.3218203672372002E-2</v>
      </c>
      <c r="O13" s="29">
        <f t="shared" ref="O13" si="8">F13/(1-$C13)</f>
        <v>-1.583755084119449</v>
      </c>
      <c r="P13" s="29">
        <f t="shared" ref="P13" si="9">G13/(1-$C13)</f>
        <v>2.9953526256843589E-2</v>
      </c>
      <c r="Q13" s="29">
        <f>H13/(1-$C13)</f>
        <v>-0.49771898869031733</v>
      </c>
      <c r="R13" s="29">
        <f>I13/(1-$C13)</f>
        <v>5.4466387708513366</v>
      </c>
    </row>
    <row r="14" spans="1:18" x14ac:dyDescent="0.2">
      <c r="A14" t="s">
        <v>144</v>
      </c>
      <c r="B14" s="29">
        <v>-8.9837271457519403</v>
      </c>
      <c r="C14" s="29">
        <v>-0.25810586690036003</v>
      </c>
      <c r="D14" s="29">
        <v>0.76282308796499199</v>
      </c>
      <c r="E14" s="29">
        <v>9.2525625626396699E-2</v>
      </c>
      <c r="F14" s="29">
        <v>2.5374794242037</v>
      </c>
      <c r="G14" s="29">
        <v>-0.18636718028294999</v>
      </c>
      <c r="H14" s="29">
        <v>-0.14447626192084201</v>
      </c>
      <c r="I14" s="29">
        <v>-9.3752648744665805</v>
      </c>
      <c r="K14" s="29">
        <f>B14/(1-$D14)</f>
        <v>-37.877747326543805</v>
      </c>
      <c r="L14" s="29">
        <f t="shared" ref="L14" si="10">C14/(1-$D14)</f>
        <v>-1.0882419569669701</v>
      </c>
      <c r="N14" s="29">
        <f t="shared" ref="N14" si="11">E14/(1-$D14)</f>
        <v>0.39011227877332194</v>
      </c>
      <c r="O14" s="29">
        <f t="shared" ref="O14" si="12">F14/(1-$D14)</f>
        <v>10.698678056105058</v>
      </c>
      <c r="P14" s="29">
        <f t="shared" ref="P14" si="13">G14/(1-$D14)</f>
        <v>-0.78577285910291994</v>
      </c>
      <c r="Q14" s="29">
        <f t="shared" ref="Q14" si="14">H14/(1-$D14)</f>
        <v>-0.6091497721309268</v>
      </c>
      <c r="R14" s="29">
        <f t="shared" ref="R14" si="15">I14/(1-$D14)</f>
        <v>-39.528572971229018</v>
      </c>
    </row>
    <row r="15" spans="1:18" x14ac:dyDescent="0.2">
      <c r="A15" t="s">
        <v>344</v>
      </c>
      <c r="B15" s="29">
        <v>-5.3922500188671103</v>
      </c>
      <c r="C15" s="29">
        <v>-1.2256943802961</v>
      </c>
      <c r="D15" s="29">
        <v>0.53885826551417604</v>
      </c>
      <c r="E15" s="29">
        <v>0.74657923256502001</v>
      </c>
      <c r="F15" s="29">
        <v>1.18275542554594</v>
      </c>
      <c r="G15" s="29">
        <v>-0.292966807067153</v>
      </c>
      <c r="H15" s="29">
        <v>0.564567721295411</v>
      </c>
      <c r="I15" s="29">
        <v>-5.2408417198236101</v>
      </c>
      <c r="K15" s="29">
        <f>B15/(1-$E15)</f>
        <v>-21.277853719113988</v>
      </c>
      <c r="L15" s="29">
        <f t="shared" ref="L15" si="16">C15/(1-$E15)</f>
        <v>-4.836598013264938</v>
      </c>
      <c r="M15" s="29">
        <f t="shared" ref="M15" si="17">D15/(1-$E15)</f>
        <v>2.1263382277951255</v>
      </c>
      <c r="O15" s="29">
        <f t="shared" ref="O15" si="18">F15/(1-$E15)</f>
        <v>4.6671606179607945</v>
      </c>
      <c r="P15" s="29">
        <f t="shared" ref="P15" si="19">G15/(1-$E15)</f>
        <v>-1.1560489301348174</v>
      </c>
      <c r="Q15" s="29">
        <f t="shared" ref="Q15" si="20">H15/(1-$E15)</f>
        <v>2.2277879078724747</v>
      </c>
      <c r="R15" s="29">
        <f t="shared" ref="R15" si="21">I15/(1-$E15)</f>
        <v>-20.680395584265799</v>
      </c>
    </row>
    <row r="16" spans="1:18" x14ac:dyDescent="0.2">
      <c r="A16" t="s">
        <v>397</v>
      </c>
      <c r="B16" s="29">
        <v>7.0036680297752403</v>
      </c>
      <c r="C16" s="29">
        <v>-0.15889863559478601</v>
      </c>
      <c r="D16" s="29">
        <v>-6.4725036833264804E-2</v>
      </c>
      <c r="E16" s="29">
        <v>-1.6542257169207601E-4</v>
      </c>
      <c r="F16" s="29">
        <v>1.11406796130409E-2</v>
      </c>
      <c r="G16" s="29">
        <v>-7.1587435746647304E-2</v>
      </c>
      <c r="H16" s="29">
        <v>-7.3288437705086404E-2</v>
      </c>
      <c r="I16" s="29">
        <v>-0.74002416305907204</v>
      </c>
      <c r="K16" s="29">
        <f>B16/(1-$F16)</f>
        <v>7.0825727030965071</v>
      </c>
      <c r="L16" s="29">
        <f t="shared" ref="L16" si="22">C16/(1-$F16)</f>
        <v>-0.16068881823615316</v>
      </c>
      <c r="M16" s="29">
        <f t="shared" ref="M16" si="23">D16/(1-$F16)</f>
        <v>-6.545424156788722E-2</v>
      </c>
      <c r="N16" s="29">
        <f t="shared" ref="N16" si="24">E16/(1-$F16)</f>
        <v>-1.6728625425438986E-4</v>
      </c>
      <c r="P16" s="29">
        <f t="shared" ref="P16" si="25">G16/(1-$F16)</f>
        <v>-7.2393953589509383E-2</v>
      </c>
      <c r="Q16" s="29">
        <f t="shared" ref="Q16" si="26">H16/(1-$F16)</f>
        <v>-7.4114119363720282E-2</v>
      </c>
      <c r="R16" s="29">
        <f>I16/(1-$F16)</f>
        <v>-0.74836141785010102</v>
      </c>
    </row>
    <row r="17" spans="1:18" x14ac:dyDescent="0.2">
      <c r="A17" t="s">
        <v>345</v>
      </c>
      <c r="B17" s="29">
        <v>11.5646217180929</v>
      </c>
      <c r="C17" s="29">
        <v>-0.22683758630853801</v>
      </c>
      <c r="D17" s="29">
        <v>6.7054376705798904E-2</v>
      </c>
      <c r="E17" s="29">
        <v>-4.6467895267750303E-2</v>
      </c>
      <c r="F17" s="29">
        <v>-2.2325581339115801</v>
      </c>
      <c r="G17" s="29">
        <v>0.99297343699804297</v>
      </c>
      <c r="H17" s="29">
        <v>0.15869506278208501</v>
      </c>
      <c r="I17" s="29">
        <v>2.1265424854417998</v>
      </c>
      <c r="K17" s="29">
        <f>B17/(1-$G17)</f>
        <v>1645.8433112848961</v>
      </c>
      <c r="L17" s="29">
        <f t="shared" ref="L17" si="27">C17/(1-$G17)</f>
        <v>-32.282865213812137</v>
      </c>
      <c r="M17" s="29">
        <f t="shared" ref="M17" si="28">D17/(1-$G17)</f>
        <v>9.542983772738248</v>
      </c>
      <c r="N17" s="29">
        <f t="shared" ref="N17" si="29">E17/(1-$G17)</f>
        <v>-6.6131756386170748</v>
      </c>
      <c r="O17" s="29">
        <f t="shared" ref="O17" si="30">F17/(1-$G17)</f>
        <v>-317.73117714731518</v>
      </c>
      <c r="Q17" s="29">
        <f t="shared" ref="Q17" si="31">H17/(1-$G17)</f>
        <v>22.58501955193249</v>
      </c>
      <c r="R17" s="29">
        <f t="shared" ref="R17" si="32">I17/(1-$G17)</f>
        <v>302.64333854966037</v>
      </c>
    </row>
    <row r="18" spans="1:18" x14ac:dyDescent="0.2">
      <c r="A18" t="s">
        <v>398</v>
      </c>
      <c r="B18" s="29">
        <v>2.9803181005063002</v>
      </c>
      <c r="C18" s="29">
        <v>-0.62790354892720901</v>
      </c>
      <c r="D18" s="29">
        <v>-4.3567088682671902E-2</v>
      </c>
      <c r="E18" s="29">
        <v>-1.1832424836664E-2</v>
      </c>
      <c r="F18" s="29">
        <v>5.6433354043566697E-2</v>
      </c>
      <c r="G18" s="29">
        <v>-6.5028267312908797E-2</v>
      </c>
      <c r="H18" s="29">
        <v>0.75131685814567195</v>
      </c>
      <c r="I18" s="29">
        <v>0.50376687597909797</v>
      </c>
      <c r="K18" s="29">
        <f>B18/(1-$H18)</f>
        <v>11.984399418003537</v>
      </c>
      <c r="L18" s="29">
        <f t="shared" ref="L18" si="33">C18/(1-$H18)</f>
        <v>-2.5249140100337728</v>
      </c>
      <c r="M18" s="29">
        <f t="shared" ref="M18" si="34">D18/(1-$H18)</f>
        <v>-0.17519116236754134</v>
      </c>
      <c r="N18" s="29">
        <f t="shared" ref="N18" si="35">E18/(1-$H18)</f>
        <v>-4.7580325503508068E-2</v>
      </c>
      <c r="O18" s="29">
        <f t="shared" ref="O18" si="36">F18/(1-$H18)</f>
        <v>0.22692874805572405</v>
      </c>
      <c r="P18" s="29">
        <f t="shared" ref="P18" si="37">G18/(1-$H18)</f>
        <v>-0.2614904525816254</v>
      </c>
      <c r="R18" s="29">
        <f t="shared" ref="R18" si="38">I18/(1-$H18)</f>
        <v>2.0257379419558368</v>
      </c>
    </row>
    <row r="19" spans="1:18" x14ac:dyDescent="0.2">
      <c r="A19" t="s">
        <v>399</v>
      </c>
      <c r="B19" s="29">
        <v>0.66583403232969396</v>
      </c>
      <c r="C19" s="29">
        <v>-1.73877018916996E-3</v>
      </c>
      <c r="D19" s="29">
        <v>2.1155970583488001E-2</v>
      </c>
      <c r="E19" s="29">
        <v>-2.0280449752268998E-3</v>
      </c>
      <c r="F19" s="29">
        <v>-3.3600824194344202E-2</v>
      </c>
      <c r="G19" s="29">
        <v>-5.6329308217651301E-2</v>
      </c>
      <c r="H19" s="29">
        <v>-2.2083710540962601E-2</v>
      </c>
      <c r="I19" s="29">
        <v>-0.21299514989396001</v>
      </c>
      <c r="K19" s="29">
        <f>B19/(1-$I19)</f>
        <v>0.54891730802707761</v>
      </c>
      <c r="L19" s="29">
        <f t="shared" ref="L19" si="39">C19/(1-$I19)</f>
        <v>-1.4334518891703427E-3</v>
      </c>
      <c r="M19" s="29">
        <f t="shared" ref="M19" si="40">D19/(1-$I19)</f>
        <v>1.7441100721084873E-2</v>
      </c>
      <c r="N19" s="29">
        <f t="shared" ref="N19" si="41">E19/(1-$I19)</f>
        <v>-1.6719316440829887E-3</v>
      </c>
      <c r="O19" s="29">
        <f t="shared" ref="O19" si="42">F19/(1-$I19)</f>
        <v>-2.7700707787068717E-2</v>
      </c>
      <c r="P19" s="29">
        <f t="shared" ref="P19" si="43">G19/(1-$I19)</f>
        <v>-4.6438197401346255E-2</v>
      </c>
      <c r="Q19" s="29">
        <f t="shared" ref="Q19" si="44">H19/(1-$I19)</f>
        <v>-1.8205934741695511E-2</v>
      </c>
    </row>
    <row r="20" spans="1:18" x14ac:dyDescent="0.2">
      <c r="A20" t="s">
        <v>412</v>
      </c>
    </row>
    <row r="21" spans="1:18" x14ac:dyDescent="0.2">
      <c r="B21" s="29" t="s">
        <v>396</v>
      </c>
      <c r="C21" s="29" t="s">
        <v>400</v>
      </c>
      <c r="D21" s="29" t="s">
        <v>401</v>
      </c>
      <c r="E21" s="29" t="s">
        <v>402</v>
      </c>
      <c r="F21" s="29" t="s">
        <v>403</v>
      </c>
      <c r="G21" s="29" t="s">
        <v>404</v>
      </c>
      <c r="H21" s="29" t="s">
        <v>405</v>
      </c>
      <c r="I21" s="29" t="s">
        <v>406</v>
      </c>
      <c r="L21" s="29" t="s">
        <v>146</v>
      </c>
      <c r="M21" s="29" t="s">
        <v>144</v>
      </c>
      <c r="N21" s="29" t="s">
        <v>344</v>
      </c>
      <c r="O21" s="29" t="s">
        <v>397</v>
      </c>
      <c r="P21" s="29" t="s">
        <v>345</v>
      </c>
      <c r="Q21" s="29" t="s">
        <v>398</v>
      </c>
      <c r="R21" s="29" t="s">
        <v>399</v>
      </c>
    </row>
    <row r="22" spans="1:18" x14ac:dyDescent="0.2">
      <c r="A22" t="s">
        <v>146</v>
      </c>
      <c r="B22" s="29">
        <v>-2.2202243011146101</v>
      </c>
      <c r="C22" s="29">
        <v>1.05412242432252</v>
      </c>
      <c r="D22" s="29">
        <v>4.5271900206982699E-2</v>
      </c>
      <c r="E22" s="29">
        <v>-8.2821116387243408E-3</v>
      </c>
      <c r="F22" s="29">
        <v>0.99329541952547795</v>
      </c>
      <c r="G22" s="29">
        <v>0.96303678760021005</v>
      </c>
      <c r="H22" s="29">
        <v>-0.546121535171877</v>
      </c>
      <c r="I22" s="29">
        <v>9.8484002687961203E-2</v>
      </c>
      <c r="K22" s="29">
        <f>B22/(1-$C22)</f>
        <v>41.022262563186551</v>
      </c>
      <c r="M22" s="29">
        <f>D22/(1-$C22)</f>
        <v>-0.83647214206820619</v>
      </c>
      <c r="N22" s="29">
        <f t="shared" ref="N22" si="45">E22/(1-$C22)</f>
        <v>0.15302551100391495</v>
      </c>
      <c r="O22" s="29">
        <f t="shared" ref="O22" si="46">F22/(1-$C22)</f>
        <v>-18.352751783740288</v>
      </c>
      <c r="P22" s="29">
        <f t="shared" ref="P22" si="47">G22/(1-$C22)</f>
        <v>-17.793674242332422</v>
      </c>
      <c r="Q22" s="29">
        <f>H22/(1-$C22)</f>
        <v>10.090485450494485</v>
      </c>
      <c r="R22" s="29">
        <f>I22/(1-$C22)</f>
        <v>-1.8196524623709918</v>
      </c>
    </row>
    <row r="23" spans="1:18" x14ac:dyDescent="0.2">
      <c r="A23" t="s">
        <v>144</v>
      </c>
      <c r="B23" s="29">
        <v>-7.2846399378324804</v>
      </c>
      <c r="C23" s="29">
        <v>-0.122550038765637</v>
      </c>
      <c r="D23" s="29">
        <v>0.53173079985122096</v>
      </c>
      <c r="E23" s="29">
        <v>0.174665897506594</v>
      </c>
      <c r="F23" s="29">
        <v>-3.9206725306619998</v>
      </c>
      <c r="G23" s="29">
        <v>-0.66626421219418097</v>
      </c>
      <c r="H23" s="29">
        <v>0.22670919795014999</v>
      </c>
      <c r="I23" s="29">
        <v>0.61477525938191002</v>
      </c>
      <c r="K23" s="29">
        <f>B23/(1-$D23)</f>
        <v>-15.55652162371131</v>
      </c>
      <c r="L23" s="29">
        <f t="shared" ref="L23" si="48">C23/(1-$D23)</f>
        <v>-0.26170851878940632</v>
      </c>
      <c r="N23" s="29">
        <f t="shared" ref="N23" si="49">E23/(1-$D23)</f>
        <v>0.37300317307031716</v>
      </c>
      <c r="O23" s="29">
        <f t="shared" ref="O23" si="50">F23/(1-$D23)</f>
        <v>-8.3726893193409246</v>
      </c>
      <c r="P23" s="29">
        <f t="shared" ref="P23" si="51">G23/(1-$D23)</f>
        <v>-1.4228230513185465</v>
      </c>
      <c r="Q23" s="29">
        <f t="shared" ref="Q23" si="52">H23/(1-$D23)</f>
        <v>0.48414287738360684</v>
      </c>
      <c r="R23" s="29">
        <f t="shared" ref="R23" si="53">I23/(1-$D23)</f>
        <v>1.3128671695396215</v>
      </c>
    </row>
    <row r="24" spans="1:18" x14ac:dyDescent="0.2">
      <c r="A24" t="s">
        <v>344</v>
      </c>
      <c r="B24" s="29">
        <v>5.5268186517626701</v>
      </c>
      <c r="C24" s="29">
        <v>-0.30342069990689102</v>
      </c>
      <c r="D24" s="29">
        <v>-0.38020424152557197</v>
      </c>
      <c r="E24" s="29">
        <v>1.0229548309182701</v>
      </c>
      <c r="F24" s="29">
        <v>-1.99430751343903</v>
      </c>
      <c r="G24" s="29">
        <v>-1.68012735171384</v>
      </c>
      <c r="H24" s="29">
        <v>0.609860565690586</v>
      </c>
      <c r="I24" s="29">
        <v>-1.9207600773973502E-2</v>
      </c>
      <c r="K24" s="29">
        <f>B24/(1-$E24)</f>
        <v>-240.76930348303236</v>
      </c>
      <c r="L24" s="29">
        <f t="shared" ref="L24" si="54">C24/(1-$E24)</f>
        <v>13.218163139045112</v>
      </c>
      <c r="M24" s="29">
        <f t="shared" ref="M24" si="55">D24/(1-$E24)</f>
        <v>16.563147116146322</v>
      </c>
      <c r="O24" s="29">
        <f t="shared" ref="O24" si="56">F24/(1-$E24)</f>
        <v>86.879642918725636</v>
      </c>
      <c r="P24" s="29">
        <f t="shared" ref="P24" si="57">G24/(1-$E24)</f>
        <v>73.192756579034537</v>
      </c>
      <c r="Q24" s="29">
        <f t="shared" ref="Q24" si="58">H24/(1-$E24)</f>
        <v>-26.567852660817834</v>
      </c>
      <c r="R24" s="29">
        <f t="shared" ref="R24" si="59">I24/(1-$E24)</f>
        <v>0.83675636045246893</v>
      </c>
    </row>
    <row r="25" spans="1:18" x14ac:dyDescent="0.2">
      <c r="A25" t="s">
        <v>397</v>
      </c>
      <c r="B25" s="29">
        <v>-1.3414643875839101</v>
      </c>
      <c r="C25" s="29">
        <v>-4.5970055464815397E-2</v>
      </c>
      <c r="D25" s="29">
        <v>-2.9863162508966801E-2</v>
      </c>
      <c r="E25" s="29">
        <v>-2.7061834398043601E-3</v>
      </c>
      <c r="F25" s="29">
        <v>0.67851065403711197</v>
      </c>
      <c r="G25" s="29">
        <v>9.6170059076463102E-2</v>
      </c>
      <c r="H25" s="29">
        <v>-4.1021650674340097E-2</v>
      </c>
      <c r="I25" s="29">
        <v>7.7133678788140397E-2</v>
      </c>
      <c r="K25" s="29">
        <f>B25/(1-$F25)</f>
        <v>-4.1726558109293164</v>
      </c>
      <c r="L25" s="29">
        <f t="shared" ref="L25" si="60">C25/(1-$F25)</f>
        <v>-0.14299091413785783</v>
      </c>
      <c r="M25" s="29">
        <f t="shared" ref="M25" si="61">D25/(1-$F25)</f>
        <v>-9.2890053384270269E-2</v>
      </c>
      <c r="N25" s="29">
        <f t="shared" ref="N25" si="62">E25/(1-$F25)</f>
        <v>-8.4176457907154268E-3</v>
      </c>
      <c r="P25" s="29">
        <f t="shared" ref="P25" si="63">G25/(1-$F25)</f>
        <v>0.29913917921113548</v>
      </c>
      <c r="Q25" s="29">
        <f t="shared" ref="Q25" si="64">H25/(1-$F25)</f>
        <v>-0.12759878729877269</v>
      </c>
      <c r="R25" s="29">
        <f>I25/(1-$F25)</f>
        <v>0.23992608077607813</v>
      </c>
    </row>
    <row r="26" spans="1:18" x14ac:dyDescent="0.2">
      <c r="A26" t="s">
        <v>345</v>
      </c>
      <c r="B26" s="29">
        <v>0.66502053569695896</v>
      </c>
      <c r="C26" s="29">
        <v>-2.4711071058283799E-2</v>
      </c>
      <c r="D26" s="29">
        <v>2.9301595457912898E-2</v>
      </c>
      <c r="E26" s="29">
        <v>-1.1604849257353E-2</v>
      </c>
      <c r="F26" s="29">
        <v>0.39902016406799701</v>
      </c>
      <c r="G26" s="29">
        <v>1.1244086091424801</v>
      </c>
      <c r="H26" s="29">
        <v>-0.124191153613381</v>
      </c>
      <c r="I26" s="29">
        <v>-3.1268105333266703E-2</v>
      </c>
      <c r="K26" s="29">
        <f>B26/(1-$G26)</f>
        <v>-5.3454543080321573</v>
      </c>
      <c r="L26" s="29">
        <f t="shared" ref="L26" si="65">C26/(1-$G26)</f>
        <v>0.19862830417132324</v>
      </c>
      <c r="M26" s="29">
        <f t="shared" ref="M26" si="66">D26/(1-$G26)</f>
        <v>-0.23552707212050719</v>
      </c>
      <c r="N26" s="29">
        <f t="shared" ref="N26" si="67">E26/(1-$G26)</f>
        <v>9.3280114112219051E-2</v>
      </c>
      <c r="O26" s="29">
        <f t="shared" ref="O26" si="68">F26/(1-$G26)</f>
        <v>-3.2073356242654842</v>
      </c>
      <c r="Q26" s="29">
        <f t="shared" ref="Q26" si="69">H26/(1-$G26)</f>
        <v>0.99825208616511385</v>
      </c>
      <c r="R26" s="29">
        <f t="shared" ref="R26" si="70">I26/(1-$G26)</f>
        <v>0.2513339353987683</v>
      </c>
    </row>
    <row r="27" spans="1:18" x14ac:dyDescent="0.2">
      <c r="A27" t="s">
        <v>398</v>
      </c>
      <c r="B27" s="29">
        <v>-0.63456971797096695</v>
      </c>
      <c r="C27" s="29">
        <v>1.2573725848411601E-2</v>
      </c>
      <c r="D27" s="29">
        <v>5.23136172690162E-3</v>
      </c>
      <c r="E27" s="29">
        <v>-5.2243556374843301E-3</v>
      </c>
      <c r="F27" s="29">
        <v>0.76696812731349795</v>
      </c>
      <c r="G27" s="29">
        <v>0.590734818043681</v>
      </c>
      <c r="H27" s="29">
        <v>0.52169951095247402</v>
      </c>
      <c r="I27" s="29">
        <v>3.4809399685470199E-2</v>
      </c>
      <c r="K27" s="29">
        <f>B27/(1-$H27)</f>
        <v>-1.3267176858519025</v>
      </c>
      <c r="L27" s="29">
        <f t="shared" ref="L27" si="71">C27/(1-$H27)</f>
        <v>2.6288339937620725E-2</v>
      </c>
      <c r="M27" s="29">
        <f t="shared" ref="M27" si="72">D27/(1-$H27)</f>
        <v>1.093739573070311E-2</v>
      </c>
      <c r="N27" s="29">
        <f t="shared" ref="N27" si="73">E27/(1-$H27)</f>
        <v>-1.0922747848090148E-2</v>
      </c>
      <c r="O27" s="29">
        <f t="shared" ref="O27" si="74">F27/(1-$H27)</f>
        <v>1.6035277924152169</v>
      </c>
      <c r="P27" s="29">
        <f t="shared" ref="P27" si="75">G27/(1-$H27)</f>
        <v>1.2350704872162133</v>
      </c>
      <c r="R27" s="29">
        <f t="shared" ref="R27" si="76">I27/(1-$H27)</f>
        <v>7.2777261329564288E-2</v>
      </c>
    </row>
    <row r="28" spans="1:18" x14ac:dyDescent="0.2">
      <c r="A28" t="s">
        <v>399</v>
      </c>
      <c r="B28" s="29">
        <v>0.49590174214358201</v>
      </c>
      <c r="C28" s="29">
        <v>-0.35403620507921302</v>
      </c>
      <c r="D28" s="29">
        <v>0.30818135385575601</v>
      </c>
      <c r="E28" s="29">
        <v>-3.0096854879176901E-2</v>
      </c>
      <c r="F28" s="29">
        <v>0.56949067299072798</v>
      </c>
      <c r="G28" s="29">
        <v>4.8134490272553898E-2</v>
      </c>
      <c r="H28" s="29">
        <v>-6.5075813866749599E-2</v>
      </c>
      <c r="I28" s="29">
        <v>0.97141415805939402</v>
      </c>
      <c r="K28" s="29">
        <f>B28/(1-$I28)</f>
        <v>17.347809561598293</v>
      </c>
      <c r="L28" s="29">
        <f t="shared" ref="L28" si="77">C28/(1-$I28)</f>
        <v>-12.385019332815492</v>
      </c>
      <c r="M28" s="29">
        <f t="shared" ref="M28" si="78">D28/(1-$I28)</f>
        <v>10.780908762319385</v>
      </c>
      <c r="N28" s="29">
        <f t="shared" ref="N28" si="79">E28/(1-$I28)</f>
        <v>-1.0528587872874415</v>
      </c>
      <c r="O28" s="29">
        <f t="shared" ref="O28" si="80">F28/(1-$I28)</f>
        <v>19.922123482456207</v>
      </c>
      <c r="P28" s="29">
        <f t="shared" ref="P28" si="81">G28/(1-$I28)</f>
        <v>1.683857707342151</v>
      </c>
      <c r="Q28" s="29">
        <f t="shared" ref="Q28" si="82">H28/(1-$I28)</f>
        <v>-2.2765050615602078</v>
      </c>
    </row>
    <row r="29" spans="1:18" x14ac:dyDescent="0.2">
      <c r="A29" t="s">
        <v>409</v>
      </c>
    </row>
    <row r="30" spans="1:18" x14ac:dyDescent="0.2">
      <c r="B30" s="29" t="s">
        <v>396</v>
      </c>
      <c r="C30" s="29" t="s">
        <v>400</v>
      </c>
      <c r="D30" s="29" t="s">
        <v>401</v>
      </c>
      <c r="E30" s="29" t="s">
        <v>402</v>
      </c>
      <c r="F30" s="29" t="s">
        <v>403</v>
      </c>
      <c r="G30" s="29" t="s">
        <v>404</v>
      </c>
      <c r="H30" s="29" t="s">
        <v>405</v>
      </c>
      <c r="I30" s="29" t="s">
        <v>406</v>
      </c>
      <c r="L30" s="29" t="s">
        <v>146</v>
      </c>
      <c r="M30" s="29" t="s">
        <v>144</v>
      </c>
      <c r="N30" s="29" t="s">
        <v>344</v>
      </c>
      <c r="O30" s="29" t="s">
        <v>397</v>
      </c>
      <c r="P30" s="29" t="s">
        <v>345</v>
      </c>
      <c r="Q30" s="29" t="s">
        <v>398</v>
      </c>
      <c r="R30" s="29" t="s">
        <v>399</v>
      </c>
    </row>
    <row r="31" spans="1:18" x14ac:dyDescent="0.2">
      <c r="A31" t="s">
        <v>146</v>
      </c>
      <c r="B31" s="29">
        <v>3.0991841905191402</v>
      </c>
      <c r="C31" s="29">
        <v>0.61548352842206699</v>
      </c>
      <c r="D31" s="29">
        <v>-0.115541137122134</v>
      </c>
      <c r="E31" s="29">
        <v>4.90061148285396E-3</v>
      </c>
      <c r="F31" s="29">
        <v>0.49951304041349498</v>
      </c>
      <c r="G31" s="29">
        <v>-1.04517690044112</v>
      </c>
      <c r="H31" s="29">
        <v>0.36403030552750898</v>
      </c>
      <c r="I31" s="30">
        <v>1.40456473783639E-5</v>
      </c>
      <c r="K31" s="29">
        <f>B31/(1-$C31)</f>
        <v>8.0599517045422697</v>
      </c>
      <c r="M31" s="29">
        <f>D31/(1-$C31)</f>
        <v>-0.30048423321890477</v>
      </c>
      <c r="N31" s="29">
        <f t="shared" ref="N31" si="83">E31/(1-$C31)</f>
        <v>1.2744867502667475E-2</v>
      </c>
      <c r="O31" s="29">
        <f t="shared" ref="O31" si="84">F31/(1-$C31)</f>
        <v>1.2990679914534031</v>
      </c>
      <c r="P31" s="29">
        <f t="shared" ref="P31" si="85">G31/(1-$C31)</f>
        <v>-2.7181589806856574</v>
      </c>
      <c r="Q31" s="29">
        <f>H31/(1-$C31)</f>
        <v>0.94672226662656267</v>
      </c>
      <c r="R31" s="29">
        <f>I31/(1-$C31)</f>
        <v>3.6528077251736556E-5</v>
      </c>
    </row>
    <row r="32" spans="1:18" x14ac:dyDescent="0.2">
      <c r="A32" t="s">
        <v>144</v>
      </c>
      <c r="B32" s="29">
        <v>7.6170250034994504</v>
      </c>
      <c r="C32" s="29">
        <v>-2.0933727988484102E-3</v>
      </c>
      <c r="D32" s="29">
        <v>0.92121483768996204</v>
      </c>
      <c r="E32" s="29">
        <v>-5.0608414010518799E-2</v>
      </c>
      <c r="F32" s="29">
        <v>-1.1830456625277099</v>
      </c>
      <c r="G32" s="29">
        <v>0.67450800780773301</v>
      </c>
      <c r="H32" s="29">
        <v>-0.57026344743517698</v>
      </c>
      <c r="I32" s="29">
        <v>-0.19055203705763199</v>
      </c>
      <c r="K32" s="29">
        <f>B32/(1-$D32)</f>
        <v>96.680958446524272</v>
      </c>
      <c r="L32" s="29">
        <f t="shared" ref="L32" si="86">C32/(1-$D32)</f>
        <v>-2.6570647790385971E-2</v>
      </c>
      <c r="N32" s="29">
        <f t="shared" ref="N32" si="87">E32/(1-$D32)</f>
        <v>-0.64235970995862024</v>
      </c>
      <c r="O32" s="29">
        <f t="shared" ref="O32" si="88">F32/(1-$D32)</f>
        <v>-15.016097293449111</v>
      </c>
      <c r="P32" s="29">
        <f t="shared" ref="P32" si="89">G32/(1-$D32)</f>
        <v>8.561358357724604</v>
      </c>
      <c r="Q32" s="29">
        <f t="shared" ref="Q32" si="90">H32/(1-$D32)</f>
        <v>-7.2382087021799553</v>
      </c>
      <c r="R32" s="29">
        <f t="shared" ref="R32" si="91">I32/(1-$D32)</f>
        <v>-2.4186284761052512</v>
      </c>
    </row>
    <row r="33" spans="1:18" x14ac:dyDescent="0.2">
      <c r="A33" t="s">
        <v>344</v>
      </c>
      <c r="B33" s="29">
        <v>-5.44533493550139</v>
      </c>
      <c r="C33" s="29">
        <v>-0.288813695785887</v>
      </c>
      <c r="D33" s="29">
        <v>0.36938242619113298</v>
      </c>
      <c r="E33" s="29">
        <v>0.90402742576851003</v>
      </c>
      <c r="F33" s="29">
        <v>-0.46641904632401399</v>
      </c>
      <c r="G33" s="29">
        <v>2.05413172499436</v>
      </c>
      <c r="H33" s="29">
        <v>-1.29550266643487E-3</v>
      </c>
      <c r="I33" s="29">
        <v>-0.13024859093341301</v>
      </c>
      <c r="K33" s="29">
        <f>B33/(1-$E33)</f>
        <v>-56.738448240087926</v>
      </c>
      <c r="L33" s="29">
        <f t="shared" ref="L33" si="92">C33/(1-$E33)</f>
        <v>-3.0093357201116224</v>
      </c>
      <c r="M33" s="29">
        <f t="shared" ref="M33" si="93">D33/(1-$E33)</f>
        <v>3.8488331604002486</v>
      </c>
      <c r="O33" s="29">
        <f t="shared" ref="O33" si="94">F33/(1-$E33)</f>
        <v>-4.8599201392576097</v>
      </c>
      <c r="P33" s="29">
        <f t="shared" ref="P33" si="95">G33/(1-$E33)</f>
        <v>21.403320078085081</v>
      </c>
      <c r="Q33" s="29">
        <f t="shared" ref="Q33" si="96">H33/(1-$E33)</f>
        <v>-1.3498675812425974E-2</v>
      </c>
      <c r="R33" s="29">
        <f t="shared" ref="R33" si="97">I33/(1-$E33)</f>
        <v>-1.3571438713235702</v>
      </c>
    </row>
    <row r="34" spans="1:18" x14ac:dyDescent="0.2">
      <c r="A34" t="s">
        <v>397</v>
      </c>
      <c r="B34" s="29">
        <v>1.9463178346838801</v>
      </c>
      <c r="C34" s="29">
        <v>5.1003545393650297E-2</v>
      </c>
      <c r="D34" s="29">
        <v>-3.4217898975995399E-2</v>
      </c>
      <c r="E34" s="29">
        <v>-1.47738716516655E-2</v>
      </c>
      <c r="F34" s="29">
        <v>0.82790685075103598</v>
      </c>
      <c r="G34" s="29">
        <v>-0.22617315800541199</v>
      </c>
      <c r="H34" s="29">
        <v>-0.125680334458178</v>
      </c>
      <c r="I34" s="29">
        <v>1.4501593561691399E-4</v>
      </c>
      <c r="K34" s="29">
        <f>B34/(1-$F34)</f>
        <v>11.309676434987994</v>
      </c>
      <c r="L34" s="29">
        <f t="shared" ref="L34" si="98">C34/(1-$F34)</f>
        <v>0.29637173598272876</v>
      </c>
      <c r="M34" s="29">
        <f t="shared" ref="M34" si="99">D34/(1-$F34)</f>
        <v>-0.19883359172242812</v>
      </c>
      <c r="N34" s="29">
        <f t="shared" ref="N34" si="100">E34/(1-$F34)</f>
        <v>-8.5848110259708302E-2</v>
      </c>
      <c r="P34" s="29">
        <f t="shared" ref="P34" si="101">G34/(1-$F34)</f>
        <v>-1.3142484694623806</v>
      </c>
      <c r="Q34" s="29">
        <f t="shared" ref="Q34" si="102">H34/(1-$F34)</f>
        <v>-0.73030411150393071</v>
      </c>
      <c r="R34" s="29">
        <f>I34/(1-$F34)</f>
        <v>8.4265954949271158E-4</v>
      </c>
    </row>
    <row r="35" spans="1:18" x14ac:dyDescent="0.2">
      <c r="A35" t="s">
        <v>345</v>
      </c>
      <c r="B35" s="29">
        <v>-0.25059873420519002</v>
      </c>
      <c r="C35" s="29">
        <v>-2.2928950172323999E-2</v>
      </c>
      <c r="D35" s="29">
        <v>-2.0634466960565898E-2</v>
      </c>
      <c r="E35" s="29">
        <v>6.4103385519405096E-3</v>
      </c>
      <c r="F35" s="29">
        <v>0.16997827094526899</v>
      </c>
      <c r="G35" s="29">
        <v>0.83114247637560901</v>
      </c>
      <c r="H35" s="29">
        <v>9.0174358016673395E-2</v>
      </c>
      <c r="I35" s="29">
        <v>1.55020476753693E-2</v>
      </c>
      <c r="K35" s="29">
        <f>B35/(1-$G35)</f>
        <v>-1.4840839118464471</v>
      </c>
      <c r="L35" s="29">
        <f t="shared" ref="L35" si="103">C35/(1-$G35)</f>
        <v>-0.13578873881466763</v>
      </c>
      <c r="M35" s="29">
        <f t="shared" ref="M35" si="104">D35/(1-$G35)</f>
        <v>-0.12220045940307339</v>
      </c>
      <c r="N35" s="29">
        <f t="shared" ref="N35" si="105">E35/(1-$G35)</f>
        <v>3.7963002265743014E-2</v>
      </c>
      <c r="O35" s="29">
        <f t="shared" ref="O35" si="106">F35/(1-$G35)</f>
        <v>1.0066372365105329</v>
      </c>
      <c r="Q35" s="29">
        <f t="shared" ref="Q35" si="107">H35/(1-$G35)</f>
        <v>0.53402629673320612</v>
      </c>
      <c r="R35" s="29">
        <f t="shared" ref="R35" si="108">I35/(1-$G35)</f>
        <v>9.1805489874719884E-2</v>
      </c>
    </row>
    <row r="36" spans="1:18" x14ac:dyDescent="0.2">
      <c r="A36" t="s">
        <v>398</v>
      </c>
      <c r="B36" s="29">
        <v>1.4689167358437201</v>
      </c>
      <c r="C36" s="29">
        <v>-2.2625553832096499E-2</v>
      </c>
      <c r="D36" s="29">
        <v>-1.15976818380893E-2</v>
      </c>
      <c r="E36" s="29">
        <v>-1.36009300095555E-3</v>
      </c>
      <c r="F36" s="29">
        <v>0.245241259871401</v>
      </c>
      <c r="G36" s="29">
        <v>-0.81194395934501096</v>
      </c>
      <c r="H36" s="29">
        <v>1.5751692373011801</v>
      </c>
      <c r="I36" s="29">
        <v>-2.9500757182514801E-2</v>
      </c>
      <c r="K36" s="29">
        <f>B36/(1-$H36)</f>
        <v>-2.5538861270401019</v>
      </c>
      <c r="L36" s="29">
        <f t="shared" ref="L36" si="109">C36/(1-$H36)</f>
        <v>3.9337211319333674E-2</v>
      </c>
      <c r="M36" s="29">
        <f t="shared" ref="M36" si="110">D36/(1-$H36)</f>
        <v>2.0163946688992202E-2</v>
      </c>
      <c r="N36" s="29">
        <f t="shared" ref="N36" si="111">E36/(1-$H36)</f>
        <v>2.3646831449773008E-3</v>
      </c>
      <c r="O36" s="29">
        <f t="shared" ref="O36" si="112">F36/(1-$H36)</f>
        <v>-0.42638104398998572</v>
      </c>
      <c r="P36" s="29">
        <f t="shared" ref="P36" si="113">G36/(1-$H36)</f>
        <v>1.4116609628756045</v>
      </c>
      <c r="R36" s="29">
        <f t="shared" ref="R36" si="114">I36/(1-$H36)</f>
        <v>5.1290568530644669E-2</v>
      </c>
    </row>
    <row r="37" spans="1:18" x14ac:dyDescent="0.2">
      <c r="A37" t="s">
        <v>399</v>
      </c>
      <c r="B37" s="29">
        <v>-0.72462044417954197</v>
      </c>
      <c r="C37" s="29">
        <v>-4.8932834890835303E-2</v>
      </c>
      <c r="D37" s="29">
        <v>-0.13886308596524899</v>
      </c>
      <c r="E37" s="29">
        <v>5.7425434502497798E-2</v>
      </c>
      <c r="F37" s="29">
        <v>0.50430274727479496</v>
      </c>
      <c r="G37" s="29">
        <v>-4.4333593706440598E-2</v>
      </c>
      <c r="H37" s="29">
        <v>-5.36651753014874E-2</v>
      </c>
      <c r="I37" s="29">
        <v>0.99567599882783797</v>
      </c>
      <c r="K37" s="29">
        <f>B37/(1-$I37)</f>
        <v>-167.5810008666642</v>
      </c>
      <c r="L37" s="29">
        <f t="shared" ref="L37" si="115">C37/(1-$I37)</f>
        <v>-11.3165637432907</v>
      </c>
      <c r="M37" s="29">
        <f t="shared" ref="M37" si="116">D37/(1-$I37)</f>
        <v>-32.114488511069609</v>
      </c>
      <c r="N37" s="29">
        <f t="shared" ref="N37" si="117">E37/(1-$I37)</f>
        <v>13.280624175637008</v>
      </c>
      <c r="O37" s="29">
        <f t="shared" ref="O37" si="118">F37/(1-$I37)</f>
        <v>116.62872584806455</v>
      </c>
      <c r="P37" s="29">
        <f t="shared" ref="P37" si="119">G37/(1-$I37)</f>
        <v>-10.252909733665385</v>
      </c>
      <c r="Q37" s="29">
        <f t="shared" ref="Q37" si="120">H37/(1-$I37)</f>
        <v>-12.410999249256555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05921-1699-0147-B184-E1240BB7C6D3}">
  <dimension ref="A1:U15"/>
  <sheetViews>
    <sheetView workbookViewId="0">
      <selection activeCell="A11" sqref="A11"/>
    </sheetView>
  </sheetViews>
  <sheetFormatPr baseColWidth="10" defaultColWidth="10.83203125" defaultRowHeight="15" x14ac:dyDescent="0.2"/>
  <sheetData>
    <row r="1" spans="1:21" x14ac:dyDescent="0.2">
      <c r="C1" t="s">
        <v>144</v>
      </c>
      <c r="D1" t="s">
        <v>145</v>
      </c>
      <c r="E1" t="s">
        <v>461</v>
      </c>
      <c r="F1" t="s">
        <v>377</v>
      </c>
      <c r="G1" t="s">
        <v>378</v>
      </c>
      <c r="H1" t="s">
        <v>393</v>
      </c>
      <c r="I1" t="s">
        <v>462</v>
      </c>
    </row>
    <row r="2" spans="1:21" x14ac:dyDescent="0.2">
      <c r="A2" s="70" t="s">
        <v>467</v>
      </c>
      <c r="B2" s="70"/>
      <c r="C2" s="70"/>
      <c r="D2" s="70"/>
      <c r="E2" s="70"/>
      <c r="F2" s="70"/>
      <c r="G2" s="70"/>
      <c r="H2" s="70"/>
      <c r="I2" s="70"/>
    </row>
    <row r="3" spans="1:21" ht="19" x14ac:dyDescent="0.25">
      <c r="A3" t="s">
        <v>459</v>
      </c>
      <c r="B3" s="60">
        <v>3.6287203356814799</v>
      </c>
      <c r="C3" s="60">
        <v>5.549958356676</v>
      </c>
      <c r="D3" s="60">
        <v>2.2757627118644101E-2</v>
      </c>
      <c r="E3" s="60">
        <v>5.1349175237755999E-2</v>
      </c>
      <c r="F3" s="60">
        <v>0.38271784966555794</v>
      </c>
      <c r="G3" s="60">
        <v>8.7944760113459957</v>
      </c>
      <c r="H3" s="60"/>
      <c r="I3" s="60"/>
    </row>
    <row r="4" spans="1:21" ht="19" x14ac:dyDescent="0.25">
      <c r="A4" t="s">
        <v>460</v>
      </c>
      <c r="B4" s="69"/>
      <c r="C4" s="70"/>
      <c r="D4" s="70"/>
      <c r="E4" s="70"/>
      <c r="F4" s="70"/>
      <c r="G4" s="70"/>
      <c r="H4" s="70"/>
      <c r="I4" s="70"/>
      <c r="J4" t="s">
        <v>468</v>
      </c>
      <c r="K4">
        <v>1</v>
      </c>
      <c r="L4">
        <f>1+K4</f>
        <v>2</v>
      </c>
      <c r="M4">
        <f t="shared" ref="M4:T4" si="0">1+L4</f>
        <v>3</v>
      </c>
      <c r="N4">
        <f t="shared" si="0"/>
        <v>4</v>
      </c>
      <c r="O4">
        <f t="shared" si="0"/>
        <v>5</v>
      </c>
      <c r="P4">
        <f t="shared" si="0"/>
        <v>6</v>
      </c>
      <c r="Q4">
        <f t="shared" si="0"/>
        <v>7</v>
      </c>
      <c r="R4">
        <f t="shared" si="0"/>
        <v>8</v>
      </c>
      <c r="S4">
        <f>1+R4</f>
        <v>9</v>
      </c>
      <c r="T4">
        <f t="shared" si="0"/>
        <v>10</v>
      </c>
      <c r="U4" t="s">
        <v>352</v>
      </c>
    </row>
    <row r="5" spans="1:21" ht="19" x14ac:dyDescent="0.25">
      <c r="A5" t="s">
        <v>463</v>
      </c>
      <c r="B5" s="60">
        <v>1.3950509845605199</v>
      </c>
      <c r="C5" s="60">
        <v>4.9813656091934142</v>
      </c>
      <c r="D5" s="60">
        <v>4.7392458356070623E-2</v>
      </c>
      <c r="E5" s="60">
        <v>9.2578802642947697E-2</v>
      </c>
      <c r="F5" s="60">
        <v>0.44264240298685342</v>
      </c>
      <c r="G5" s="60">
        <v>6.2838190064553023</v>
      </c>
      <c r="H5" s="60">
        <v>28.485045462173233</v>
      </c>
      <c r="I5" s="60">
        <v>1.6779843247343349</v>
      </c>
      <c r="K5" s="70" t="s">
        <v>469</v>
      </c>
      <c r="L5" s="70"/>
      <c r="M5" s="70"/>
      <c r="N5" s="70"/>
      <c r="O5" s="70"/>
      <c r="P5" s="70"/>
      <c r="Q5" s="70"/>
      <c r="R5" s="70"/>
      <c r="S5" s="70"/>
      <c r="T5" s="70"/>
      <c r="U5" s="70"/>
    </row>
    <row r="6" spans="1:21" ht="19" x14ac:dyDescent="0.25">
      <c r="A6" t="s">
        <v>464</v>
      </c>
      <c r="B6" s="60">
        <v>1.971771976594815</v>
      </c>
      <c r="C6" s="60">
        <v>5.4678135593222423</v>
      </c>
      <c r="D6" s="60">
        <v>2.7986459337651814E-2</v>
      </c>
      <c r="E6" s="60">
        <v>6.9274051031346637E-2</v>
      </c>
      <c r="F6" s="60">
        <v>0.2687090670542015</v>
      </c>
      <c r="G6" s="60">
        <v>7.0687548018834372</v>
      </c>
      <c r="H6" s="60">
        <v>19.591801087986624</v>
      </c>
      <c r="I6" s="60">
        <v>1.3883479352894657</v>
      </c>
      <c r="J6" t="s">
        <v>470</v>
      </c>
      <c r="K6" s="61">
        <v>1.703954</v>
      </c>
      <c r="L6" s="61">
        <v>2.196631</v>
      </c>
      <c r="M6" s="61">
        <v>1.6496230000000001</v>
      </c>
      <c r="N6" s="61">
        <v>1.978545</v>
      </c>
      <c r="O6" s="61">
        <v>1.621054</v>
      </c>
      <c r="P6" s="61">
        <v>2.2862610000000001</v>
      </c>
      <c r="Q6" s="61">
        <v>1.623642</v>
      </c>
      <c r="R6" s="61">
        <v>1.639561</v>
      </c>
      <c r="S6" s="61">
        <v>1.682304</v>
      </c>
      <c r="T6" s="61">
        <v>1.664596</v>
      </c>
      <c r="U6" s="61">
        <f>AVERAGE(K6:T6)</f>
        <v>1.8046170999999998</v>
      </c>
    </row>
    <row r="7" spans="1:21" ht="19" x14ac:dyDescent="0.25">
      <c r="A7" t="s">
        <v>458</v>
      </c>
      <c r="B7" s="60">
        <v>3.46409844245396</v>
      </c>
      <c r="C7" s="60">
        <v>5.5326898823248802</v>
      </c>
      <c r="D7" s="60">
        <v>3.8259668175148732E-2</v>
      </c>
      <c r="E7" s="60">
        <v>5.1061979226505093E-2</v>
      </c>
      <c r="F7" s="60">
        <v>0.3822100480846935</v>
      </c>
      <c r="G7" s="60">
        <v>8.6407387717749504</v>
      </c>
      <c r="H7" s="60">
        <v>1.7520333050208297</v>
      </c>
      <c r="I7" s="60">
        <v>0.4165817924340629</v>
      </c>
      <c r="J7" t="s">
        <v>471</v>
      </c>
      <c r="K7" s="61">
        <v>1.4731110000000001</v>
      </c>
      <c r="L7" s="61">
        <v>1.5086850000000001</v>
      </c>
      <c r="M7" s="61">
        <v>1.952799</v>
      </c>
      <c r="N7" s="61">
        <v>1.557752</v>
      </c>
      <c r="O7" s="61">
        <v>1.4901180000000001</v>
      </c>
      <c r="P7" s="61">
        <v>1.4855430000000001</v>
      </c>
      <c r="Q7" s="61">
        <v>1.478305</v>
      </c>
      <c r="R7" s="61">
        <v>1.422444</v>
      </c>
      <c r="S7" s="61">
        <v>1.4438610000000001</v>
      </c>
      <c r="T7" s="61">
        <v>1.475233</v>
      </c>
      <c r="U7" s="61">
        <f>AVERAGE(K7:T7)</f>
        <v>1.5287850999999999</v>
      </c>
    </row>
    <row r="8" spans="1:21" ht="19" x14ac:dyDescent="0.25">
      <c r="A8" t="s">
        <v>465</v>
      </c>
      <c r="B8" s="60">
        <v>3.46409844245396</v>
      </c>
      <c r="C8" s="60">
        <v>5.5326898823248802</v>
      </c>
      <c r="D8" s="60">
        <v>2.6045497097258934E-2</v>
      </c>
      <c r="E8" s="60">
        <v>5.1061907850167267E-2</v>
      </c>
      <c r="F8" s="60">
        <v>0.38220946925754912</v>
      </c>
      <c r="G8" s="60">
        <v>8.6304563103626339</v>
      </c>
      <c r="H8" s="60">
        <v>1.8792921098250834</v>
      </c>
      <c r="I8" s="60">
        <v>0.43191206988523945</v>
      </c>
      <c r="J8" t="s">
        <v>458</v>
      </c>
      <c r="K8" s="61">
        <v>16.356102</v>
      </c>
      <c r="L8" s="61">
        <v>13.523455</v>
      </c>
      <c r="M8" s="61">
        <v>16.35566</v>
      </c>
      <c r="N8" s="61">
        <v>13.187875</v>
      </c>
      <c r="O8" s="61">
        <v>13.209854999999999</v>
      </c>
      <c r="P8" s="61">
        <v>13.614146</v>
      </c>
      <c r="Q8" s="61">
        <v>14.232383</v>
      </c>
      <c r="R8" s="61">
        <v>13.237050999999999</v>
      </c>
      <c r="S8" s="61">
        <v>13.228232</v>
      </c>
      <c r="T8" s="61">
        <v>13.189349999999999</v>
      </c>
      <c r="U8" s="61">
        <f>AVERAGE(K8:T8)</f>
        <v>14.0134109</v>
      </c>
    </row>
    <row r="9" spans="1:21" ht="19" x14ac:dyDescent="0.25">
      <c r="B9" s="69" t="s">
        <v>466</v>
      </c>
      <c r="C9" s="70"/>
      <c r="D9" s="70"/>
      <c r="E9" s="70"/>
      <c r="F9" s="70"/>
      <c r="G9" s="70"/>
      <c r="H9" s="70"/>
      <c r="I9" s="70"/>
      <c r="J9" t="s">
        <v>472</v>
      </c>
      <c r="K9" s="61">
        <v>10.569316000000001</v>
      </c>
      <c r="L9" s="61">
        <v>10.613384999999999</v>
      </c>
      <c r="M9" s="61">
        <v>10.666245</v>
      </c>
      <c r="N9" s="61">
        <v>9.9275169999999999</v>
      </c>
      <c r="O9" s="61">
        <v>11.518720999999999</v>
      </c>
      <c r="P9" s="61">
        <v>11.312810000000001</v>
      </c>
      <c r="Q9" s="61">
        <v>11.289391</v>
      </c>
      <c r="R9" s="61">
        <v>11.345704</v>
      </c>
      <c r="S9" s="61">
        <v>10.520799999999999</v>
      </c>
      <c r="T9" s="61">
        <v>10.648433000000001</v>
      </c>
      <c r="U9" s="61">
        <f>AVERAGE(K9:T9)</f>
        <v>10.841232199999999</v>
      </c>
    </row>
    <row r="10" spans="1:21" ht="19" x14ac:dyDescent="0.25">
      <c r="A10" t="s">
        <v>459</v>
      </c>
      <c r="B10" s="60">
        <v>6.3564185676592402</v>
      </c>
      <c r="C10" s="60">
        <v>2.6552072422741202</v>
      </c>
      <c r="D10" s="60">
        <v>0.31986787234042696</v>
      </c>
      <c r="E10" s="60">
        <v>1.9122992896937498E-2</v>
      </c>
      <c r="F10" s="60">
        <v>0.10671745661498699</v>
      </c>
      <c r="G10" s="60">
        <v>8.6320805939825416</v>
      </c>
      <c r="H10" s="60"/>
      <c r="I10" s="60"/>
      <c r="K10" s="70" t="s">
        <v>473</v>
      </c>
      <c r="L10" s="70"/>
      <c r="M10" s="70"/>
      <c r="N10" s="70"/>
      <c r="O10" s="70"/>
      <c r="P10" s="70"/>
      <c r="Q10" s="70"/>
      <c r="R10" s="70"/>
      <c r="S10" s="70"/>
      <c r="T10" s="70"/>
      <c r="U10" s="70"/>
    </row>
    <row r="11" spans="1:21" ht="19" x14ac:dyDescent="0.25">
      <c r="A11" t="s">
        <v>460</v>
      </c>
      <c r="B11" s="69"/>
      <c r="C11" s="70"/>
      <c r="D11" s="70"/>
      <c r="E11" s="70"/>
      <c r="F11" s="70"/>
      <c r="G11" s="70"/>
      <c r="H11" s="70"/>
      <c r="I11" s="70"/>
      <c r="J11" t="s">
        <v>470</v>
      </c>
      <c r="K11" s="61">
        <v>2.566573</v>
      </c>
      <c r="L11" s="61">
        <v>2.2752599999999998</v>
      </c>
      <c r="M11" s="61">
        <v>2.228513</v>
      </c>
      <c r="N11" s="61">
        <v>2.1770839999999998</v>
      </c>
      <c r="O11" s="61">
        <v>2.2751060000000001</v>
      </c>
      <c r="P11" s="61">
        <v>2.1880609999999998</v>
      </c>
      <c r="Q11" s="61">
        <v>2.0939960000000002</v>
      </c>
      <c r="R11" s="61">
        <v>2.160714</v>
      </c>
      <c r="S11" s="61">
        <v>2.1305040000000002</v>
      </c>
      <c r="T11" s="61">
        <v>2.2249829999999999</v>
      </c>
      <c r="U11" s="61">
        <f>AVERAGE(K11:T11)</f>
        <v>2.2320793999999999</v>
      </c>
    </row>
    <row r="12" spans="1:21" ht="19" x14ac:dyDescent="0.25">
      <c r="A12" t="s">
        <v>463</v>
      </c>
      <c r="B12" s="60">
        <v>2.1970519677087048</v>
      </c>
      <c r="C12" s="60">
        <v>2.4328347751457398</v>
      </c>
      <c r="D12" s="60">
        <v>0.39668324180882436</v>
      </c>
      <c r="E12" s="60">
        <v>0.10991180891465983</v>
      </c>
      <c r="F12" s="60">
        <v>0.21735090755992301</v>
      </c>
      <c r="G12" s="60">
        <v>4.7695696152347962</v>
      </c>
      <c r="H12" s="60">
        <v>44.100372692004477</v>
      </c>
      <c r="I12" s="60">
        <v>2.086988898215564</v>
      </c>
      <c r="J12" t="s">
        <v>471</v>
      </c>
      <c r="K12" s="61">
        <v>1.921603</v>
      </c>
      <c r="L12" s="61">
        <v>1.7789090000000001</v>
      </c>
      <c r="M12" s="61">
        <v>1.8827240000000001</v>
      </c>
      <c r="N12" s="61">
        <v>1.7813490000000001</v>
      </c>
      <c r="O12" s="61">
        <v>2.0059019999999999</v>
      </c>
      <c r="P12" s="61">
        <v>1.9485790000000001</v>
      </c>
      <c r="Q12" s="61">
        <v>1.9091089999999999</v>
      </c>
      <c r="R12" s="61">
        <v>1.8937820000000001</v>
      </c>
      <c r="S12" s="61">
        <v>1.943014</v>
      </c>
      <c r="T12" s="61">
        <v>1.9447620000000001</v>
      </c>
      <c r="U12" s="61">
        <f>AVERAGE(K12:T12)</f>
        <v>1.9009733</v>
      </c>
    </row>
    <row r="13" spans="1:21" ht="19" x14ac:dyDescent="0.25">
      <c r="A13" t="s">
        <v>464</v>
      </c>
      <c r="B13" s="60">
        <v>3.3900187798257169</v>
      </c>
      <c r="C13" s="60">
        <v>2.6049829863432952</v>
      </c>
      <c r="D13" s="60">
        <v>0.26715401508572018</v>
      </c>
      <c r="E13" s="60">
        <v>6.5543517478185279E-2</v>
      </c>
      <c r="F13" s="60">
        <v>0.23166575897434383</v>
      </c>
      <c r="G13" s="60">
        <v>5.8640438742407675</v>
      </c>
      <c r="H13" s="60">
        <v>31.337373562901192</v>
      </c>
      <c r="I13" s="60">
        <v>1.7551503103645107</v>
      </c>
      <c r="J13" t="s">
        <v>458</v>
      </c>
      <c r="K13" s="61">
        <v>66.817257999999995</v>
      </c>
      <c r="L13" s="61">
        <v>57.835003</v>
      </c>
      <c r="M13" s="61">
        <v>47.854190000000003</v>
      </c>
      <c r="N13" s="61">
        <v>41.211936999999999</v>
      </c>
      <c r="O13" s="61">
        <v>47.072947999999997</v>
      </c>
      <c r="P13" s="61">
        <v>46.858027</v>
      </c>
      <c r="Q13" s="61">
        <v>46.831296999999999</v>
      </c>
      <c r="R13" s="61">
        <v>66.887545000000003</v>
      </c>
      <c r="S13" s="61">
        <v>40.536517000000003</v>
      </c>
      <c r="T13" s="61">
        <v>44.023189000000002</v>
      </c>
      <c r="U13" s="61">
        <f>AVERAGE(K13:T13)</f>
        <v>50.592791099999999</v>
      </c>
    </row>
    <row r="14" spans="1:21" ht="19" x14ac:dyDescent="0.25">
      <c r="A14" t="s">
        <v>458</v>
      </c>
      <c r="B14" s="60">
        <v>5.84371793765051</v>
      </c>
      <c r="C14" s="60">
        <v>2.6392705499500999</v>
      </c>
      <c r="D14" s="60">
        <v>3.3568466891686701</v>
      </c>
      <c r="E14" s="60">
        <v>1.9122981878350015E-2</v>
      </c>
      <c r="F14" s="60">
        <v>0.10671627711545684</v>
      </c>
      <c r="G14" s="60">
        <v>10.689638196001312</v>
      </c>
      <c r="H14" s="60">
        <v>-24.971529439334532</v>
      </c>
      <c r="I14" s="60"/>
      <c r="J14" t="s">
        <v>472</v>
      </c>
      <c r="K14" s="61">
        <v>38.973055000000002</v>
      </c>
      <c r="L14" s="61">
        <v>41.272250999999997</v>
      </c>
      <c r="M14" s="61">
        <v>38.361598999999998</v>
      </c>
      <c r="N14" s="61">
        <v>27.225693</v>
      </c>
      <c r="O14" s="61">
        <v>33.379644999999996</v>
      </c>
      <c r="P14" s="61">
        <v>37.896664999999999</v>
      </c>
      <c r="Q14" s="61">
        <v>40.180233999999999</v>
      </c>
      <c r="R14" s="61">
        <v>30.067582000000002</v>
      </c>
      <c r="S14" s="61">
        <v>37.978001999999996</v>
      </c>
      <c r="T14" s="61">
        <v>39.22681</v>
      </c>
      <c r="U14" s="61">
        <f>AVERAGE(K14:T14)</f>
        <v>36.4561536</v>
      </c>
    </row>
    <row r="15" spans="1:21" ht="19" x14ac:dyDescent="0.25">
      <c r="A15" t="s">
        <v>465</v>
      </c>
      <c r="B15" s="60">
        <v>5.84371793765051</v>
      </c>
      <c r="C15" s="60">
        <v>2.6392705499500999</v>
      </c>
      <c r="D15" s="60">
        <v>0.52558521924260493</v>
      </c>
      <c r="E15" s="60">
        <v>1.912298676425405E-2</v>
      </c>
      <c r="F15" s="60">
        <v>0.10671605915809784</v>
      </c>
      <c r="G15" s="60">
        <v>8.3532976938953087</v>
      </c>
      <c r="H15" s="60">
        <v>3.3712891567247758</v>
      </c>
      <c r="I15" s="60">
        <v>0.74503833992730328</v>
      </c>
    </row>
  </sheetData>
  <mergeCells count="6">
    <mergeCell ref="B4:I4"/>
    <mergeCell ref="B9:I9"/>
    <mergeCell ref="B11:I11"/>
    <mergeCell ref="A2:I2"/>
    <mergeCell ref="K5:U5"/>
    <mergeCell ref="K10:U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342"/>
  <sheetViews>
    <sheetView workbookViewId="0">
      <selection activeCell="M12" sqref="M12"/>
    </sheetView>
  </sheetViews>
  <sheetFormatPr baseColWidth="10" defaultColWidth="8.83203125" defaultRowHeight="15" x14ac:dyDescent="0.2"/>
  <sheetData>
    <row r="1" spans="1:27" x14ac:dyDescent="0.2">
      <c r="D1" t="s">
        <v>371</v>
      </c>
      <c r="M1" t="s">
        <v>372</v>
      </c>
      <c r="U1" t="s">
        <v>373</v>
      </c>
    </row>
    <row r="3" spans="1:27" x14ac:dyDescent="0.2">
      <c r="A3" t="s">
        <v>0</v>
      </c>
      <c r="B3" s="1">
        <v>0.1</v>
      </c>
      <c r="D3">
        <v>0.1</v>
      </c>
      <c r="E3">
        <v>0.1</v>
      </c>
      <c r="F3">
        <v>0.1</v>
      </c>
      <c r="G3">
        <v>0.1</v>
      </c>
      <c r="H3">
        <v>0.1</v>
      </c>
      <c r="I3">
        <v>0.1</v>
      </c>
      <c r="J3">
        <v>0.1</v>
      </c>
      <c r="M3">
        <f t="shared" ref="M3:S9" si="0">D20*0.5+D28*0.5</f>
        <v>0.85772251547754852</v>
      </c>
      <c r="N3">
        <f t="shared" si="0"/>
        <v>-0.14147464647157551</v>
      </c>
      <c r="O3">
        <f t="shared" si="0"/>
        <v>-0.57548283077500051</v>
      </c>
      <c r="P3">
        <f t="shared" si="0"/>
        <v>4.4434130513664502E-2</v>
      </c>
      <c r="Q3">
        <f t="shared" si="0"/>
        <v>-1.562303892268785E-2</v>
      </c>
      <c r="R3">
        <f t="shared" si="0"/>
        <v>-4.09589837520987E-4</v>
      </c>
      <c r="S3">
        <f t="shared" si="0"/>
        <v>-0.27561601642182054</v>
      </c>
      <c r="U3">
        <v>0.85772190728458098</v>
      </c>
      <c r="V3">
        <v>-0.14147425706171099</v>
      </c>
      <c r="W3">
        <v>-0.57547997235283299</v>
      </c>
      <c r="X3">
        <v>4.4434074411360103E-2</v>
      </c>
      <c r="Y3">
        <v>-1.5623456368118099E-2</v>
      </c>
      <c r="Z3">
        <v>-4.10192515730046E-4</v>
      </c>
      <c r="AA3">
        <v>-0.27561640803904203</v>
      </c>
    </row>
    <row r="4" spans="1:27" x14ac:dyDescent="0.2">
      <c r="A4" t="s">
        <v>1</v>
      </c>
      <c r="B4" s="1">
        <v>0.1</v>
      </c>
      <c r="D4">
        <v>0.1</v>
      </c>
      <c r="E4">
        <v>0.1</v>
      </c>
      <c r="F4">
        <v>0.1</v>
      </c>
      <c r="G4">
        <v>0.1</v>
      </c>
      <c r="H4">
        <v>0.1</v>
      </c>
      <c r="I4">
        <v>0.1</v>
      </c>
      <c r="J4">
        <v>0.1</v>
      </c>
      <c r="M4">
        <f t="shared" si="0"/>
        <v>-8.2617620221861147E-3</v>
      </c>
      <c r="N4">
        <f t="shared" si="0"/>
        <v>0.88259520443400596</v>
      </c>
      <c r="O4">
        <f t="shared" si="0"/>
        <v>8.4296032345566499E-2</v>
      </c>
      <c r="P4">
        <f t="shared" si="0"/>
        <v>-2.27512579069707E-2</v>
      </c>
      <c r="Q4">
        <f t="shared" si="0"/>
        <v>-8.0024002537991499E-3</v>
      </c>
      <c r="R4">
        <f t="shared" si="0"/>
        <v>4.8595965798963999E-3</v>
      </c>
      <c r="S4">
        <f t="shared" si="0"/>
        <v>0.1087425797313295</v>
      </c>
      <c r="U4">
        <v>-8.2617684816767203E-3</v>
      </c>
      <c r="V4">
        <v>0.88259446530917596</v>
      </c>
      <c r="W4">
        <v>8.4294748319078502E-2</v>
      </c>
      <c r="X4">
        <v>-2.2751278761675799E-2</v>
      </c>
      <c r="Y4">
        <v>-8.0024910827614093E-3</v>
      </c>
      <c r="Z4">
        <v>4.8598031733346802E-3</v>
      </c>
      <c r="AA4">
        <v>0.108742247512645</v>
      </c>
    </row>
    <row r="5" spans="1:27" x14ac:dyDescent="0.2">
      <c r="A5" t="s">
        <v>2</v>
      </c>
      <c r="B5" s="1">
        <v>0.1</v>
      </c>
      <c r="D5">
        <v>0.1</v>
      </c>
      <c r="E5">
        <v>0.1</v>
      </c>
      <c r="F5">
        <v>0.1</v>
      </c>
      <c r="G5">
        <v>0.1</v>
      </c>
      <c r="H5">
        <v>0.1</v>
      </c>
      <c r="I5">
        <v>0.1</v>
      </c>
      <c r="J5">
        <v>0.1</v>
      </c>
      <c r="M5">
        <f t="shared" si="0"/>
        <v>-6.1617059248090852E-3</v>
      </c>
      <c r="N5">
        <f t="shared" si="0"/>
        <v>2.5146699895132046E-3</v>
      </c>
      <c r="O5">
        <f t="shared" si="0"/>
        <v>0.91427530499876442</v>
      </c>
      <c r="P5">
        <f t="shared" si="0"/>
        <v>-5.9854706767630845E-3</v>
      </c>
      <c r="Q5">
        <f t="shared" si="0"/>
        <v>2.8205719343475048E-3</v>
      </c>
      <c r="R5">
        <f t="shared" si="0"/>
        <v>-9.4608313071799961E-3</v>
      </c>
      <c r="S5">
        <f t="shared" si="0"/>
        <v>-3.1023689655225999E-2</v>
      </c>
      <c r="U5">
        <v>-6.16181006836059E-3</v>
      </c>
      <c r="V5">
        <v>2.5148456784416001E-3</v>
      </c>
      <c r="W5">
        <v>0.91427580727889601</v>
      </c>
      <c r="X5">
        <v>-5.9855304805605802E-3</v>
      </c>
      <c r="Y5">
        <v>2.8205748987195599E-3</v>
      </c>
      <c r="Z5">
        <v>-9.4609120569129103E-3</v>
      </c>
      <c r="AA5">
        <v>-3.1023645064036199E-2</v>
      </c>
    </row>
    <row r="6" spans="1:27" x14ac:dyDescent="0.2">
      <c r="A6" t="s">
        <v>3</v>
      </c>
      <c r="B6" s="1">
        <v>0.1</v>
      </c>
      <c r="D6">
        <v>0.1</v>
      </c>
      <c r="E6">
        <v>0.1</v>
      </c>
      <c r="F6">
        <v>0.1</v>
      </c>
      <c r="G6">
        <v>0.1</v>
      </c>
      <c r="H6">
        <v>0.1</v>
      </c>
      <c r="I6">
        <v>0.1</v>
      </c>
      <c r="J6">
        <v>0.1</v>
      </c>
      <c r="M6">
        <f t="shared" si="0"/>
        <v>-4.6097397207879552E-3</v>
      </c>
      <c r="N6">
        <f t="shared" si="0"/>
        <v>9.3986666853606293E-2</v>
      </c>
      <c r="O6">
        <f t="shared" si="0"/>
        <v>0.21169227170327898</v>
      </c>
      <c r="P6">
        <f t="shared" si="0"/>
        <v>0.96821718248183752</v>
      </c>
      <c r="Q6">
        <f t="shared" si="0"/>
        <v>2.8287909204086199E-2</v>
      </c>
      <c r="R6">
        <f t="shared" si="0"/>
        <v>-1.354656385908685E-2</v>
      </c>
      <c r="S6">
        <f t="shared" si="0"/>
        <v>-1.6280599442724253E-2</v>
      </c>
      <c r="U6">
        <v>-4.6102119993354403E-3</v>
      </c>
      <c r="V6">
        <v>9.3988755023845696E-2</v>
      </c>
      <c r="W6">
        <v>0.211696608682506</v>
      </c>
      <c r="X6">
        <v>0.96821693891990601</v>
      </c>
      <c r="Y6">
        <v>2.8287907584061901E-2</v>
      </c>
      <c r="Z6">
        <v>-1.35468832051435E-2</v>
      </c>
      <c r="AA6">
        <v>-1.6279659558606802E-2</v>
      </c>
    </row>
    <row r="7" spans="1:27" x14ac:dyDescent="0.2">
      <c r="A7" t="s">
        <v>4</v>
      </c>
      <c r="B7" s="1">
        <v>0.1</v>
      </c>
      <c r="D7">
        <v>0.1</v>
      </c>
      <c r="E7">
        <v>0.1</v>
      </c>
      <c r="F7">
        <v>0.1</v>
      </c>
      <c r="G7">
        <v>0.1</v>
      </c>
      <c r="H7">
        <v>0.1</v>
      </c>
      <c r="I7">
        <v>0.1</v>
      </c>
      <c r="J7">
        <v>0.1</v>
      </c>
      <c r="M7">
        <f t="shared" si="0"/>
        <v>-1.0768262920155251E-2</v>
      </c>
      <c r="N7">
        <f t="shared" si="0"/>
        <v>5.2153563784895898E-2</v>
      </c>
      <c r="O7">
        <f t="shared" si="0"/>
        <v>-8.07520291724265E-3</v>
      </c>
      <c r="P7">
        <f t="shared" si="0"/>
        <v>-9.9879084835923001E-3</v>
      </c>
      <c r="Q7">
        <f t="shared" si="0"/>
        <v>0.99098245300267052</v>
      </c>
      <c r="R7">
        <f t="shared" si="0"/>
        <v>-1.1693598175117951E-2</v>
      </c>
      <c r="S7">
        <f t="shared" si="0"/>
        <v>-5.904460444409565E-2</v>
      </c>
      <c r="U7">
        <v>-1.07685990287142E-2</v>
      </c>
      <c r="V7">
        <v>5.2153961835582699E-2</v>
      </c>
      <c r="W7">
        <v>-8.0743927937522199E-3</v>
      </c>
      <c r="X7">
        <v>-9.9880587404124095E-3</v>
      </c>
      <c r="Y7">
        <v>0.99098246843184201</v>
      </c>
      <c r="Z7">
        <v>-1.16939514344097E-2</v>
      </c>
      <c r="AA7">
        <v>-5.9044594549551001E-2</v>
      </c>
    </row>
    <row r="8" spans="1:27" x14ac:dyDescent="0.2">
      <c r="A8" t="s">
        <v>5</v>
      </c>
      <c r="B8" s="1">
        <v>0.1</v>
      </c>
      <c r="D8">
        <v>0.1</v>
      </c>
      <c r="E8">
        <v>0.1</v>
      </c>
      <c r="F8">
        <v>0.1</v>
      </c>
      <c r="G8">
        <v>0.1</v>
      </c>
      <c r="H8">
        <v>0.1</v>
      </c>
      <c r="I8">
        <v>0.1</v>
      </c>
      <c r="J8">
        <v>0.1</v>
      </c>
      <c r="M8">
        <f t="shared" si="0"/>
        <v>1.275554970707915E-2</v>
      </c>
      <c r="N8">
        <f t="shared" si="0"/>
        <v>-5.1076410787629499E-2</v>
      </c>
      <c r="O8">
        <f t="shared" si="0"/>
        <v>-1.441686736503035E-2</v>
      </c>
      <c r="P8">
        <f t="shared" si="0"/>
        <v>5.8863611342690201E-3</v>
      </c>
      <c r="Q8">
        <f t="shared" si="0"/>
        <v>6.6785986621440748E-3</v>
      </c>
      <c r="R8">
        <f t="shared" si="0"/>
        <v>1.001006713780465</v>
      </c>
      <c r="S8">
        <f t="shared" si="0"/>
        <v>4.9126185788478251E-2</v>
      </c>
      <c r="U8">
        <v>1.27559257219023E-2</v>
      </c>
      <c r="V8">
        <v>-5.10775194386014E-2</v>
      </c>
      <c r="W8">
        <v>-1.44192653691332E-2</v>
      </c>
      <c r="X8">
        <v>5.8865578499934903E-3</v>
      </c>
      <c r="Y8">
        <v>6.6785935914808201E-3</v>
      </c>
      <c r="Z8">
        <v>1.00100702887987</v>
      </c>
      <c r="AA8">
        <v>4.9125823491676698E-2</v>
      </c>
    </row>
    <row r="9" spans="1:27" x14ac:dyDescent="0.2">
      <c r="A9" t="s">
        <v>6</v>
      </c>
      <c r="B9" s="1">
        <v>0.1</v>
      </c>
      <c r="D9">
        <v>0.1</v>
      </c>
      <c r="E9">
        <v>0.1</v>
      </c>
      <c r="F9">
        <v>0.1</v>
      </c>
      <c r="G9">
        <v>0.1</v>
      </c>
      <c r="H9">
        <v>0.1</v>
      </c>
      <c r="I9">
        <v>0.1</v>
      </c>
      <c r="J9">
        <v>0.1</v>
      </c>
      <c r="M9">
        <f t="shared" si="0"/>
        <v>2.0520268921565051E-3</v>
      </c>
      <c r="N9">
        <f t="shared" si="0"/>
        <v>3.04635995010386E-2</v>
      </c>
      <c r="O9">
        <f t="shared" si="0"/>
        <v>-9.5570072325616512E-2</v>
      </c>
      <c r="P9">
        <f t="shared" si="0"/>
        <v>1.67699273054496E-2</v>
      </c>
      <c r="Q9">
        <f t="shared" si="0"/>
        <v>-1.7225273569330402E-3</v>
      </c>
      <c r="R9">
        <f t="shared" si="0"/>
        <v>-9.7880592203201753E-3</v>
      </c>
      <c r="S9">
        <f t="shared" si="0"/>
        <v>0.92142954413948708</v>
      </c>
      <c r="U9">
        <v>2.05210827997131E-3</v>
      </c>
      <c r="V9">
        <v>3.0463462036252699E-2</v>
      </c>
      <c r="W9">
        <v>-9.5570536585418406E-2</v>
      </c>
      <c r="X9">
        <v>1.67700269510941E-2</v>
      </c>
      <c r="Y9">
        <v>-1.72253645951415E-3</v>
      </c>
      <c r="Z9">
        <v>-9.7882113827196804E-3</v>
      </c>
      <c r="AA9">
        <v>0.92142941281270996</v>
      </c>
    </row>
    <row r="10" spans="1:27" x14ac:dyDescent="0.2">
      <c r="A10" t="s">
        <v>7</v>
      </c>
      <c r="B10" s="1">
        <v>0.1</v>
      </c>
      <c r="D10">
        <v>0.1</v>
      </c>
      <c r="E10">
        <v>0.1</v>
      </c>
      <c r="F10">
        <v>0.1</v>
      </c>
      <c r="G10">
        <v>0.1</v>
      </c>
      <c r="H10">
        <v>0.1</v>
      </c>
      <c r="I10">
        <v>0.1</v>
      </c>
      <c r="J10">
        <v>0.1</v>
      </c>
      <c r="M10">
        <f t="shared" ref="M10:S10" si="1">D19*0.5+D27*0.5</f>
        <v>0.41049949323491752</v>
      </c>
      <c r="N10">
        <f t="shared" si="1"/>
        <v>0.61883918264391302</v>
      </c>
      <c r="O10">
        <f t="shared" si="1"/>
        <v>1.3938447112517101</v>
      </c>
      <c r="P10">
        <f t="shared" si="1"/>
        <v>2.67134151217399E-2</v>
      </c>
      <c r="Q10">
        <f t="shared" si="1"/>
        <v>0.10939548836079149</v>
      </c>
      <c r="R10">
        <f t="shared" si="1"/>
        <v>0.13268753554392901</v>
      </c>
      <c r="S10">
        <f t="shared" si="1"/>
        <v>0.63858576589416249</v>
      </c>
      <c r="U10">
        <v>0.41050176817084899</v>
      </c>
      <c r="V10">
        <v>0.61884253976043802</v>
      </c>
      <c r="W10">
        <v>1.39384682987799</v>
      </c>
      <c r="X10">
        <v>2.6713748504032801E-2</v>
      </c>
      <c r="Y10">
        <v>0.109396927017485</v>
      </c>
      <c r="Z10">
        <v>0.13268961691070999</v>
      </c>
      <c r="AA10">
        <v>0.63858946139114903</v>
      </c>
    </row>
    <row r="11" spans="1:27" x14ac:dyDescent="0.2">
      <c r="A11" t="s">
        <v>8</v>
      </c>
      <c r="B11" s="1">
        <v>0.1</v>
      </c>
      <c r="D11">
        <v>0.1</v>
      </c>
      <c r="E11">
        <v>0.1</v>
      </c>
      <c r="F11">
        <v>0.1</v>
      </c>
      <c r="G11">
        <v>0.1</v>
      </c>
      <c r="H11">
        <v>0.1</v>
      </c>
      <c r="I11">
        <v>0.1</v>
      </c>
      <c r="J11">
        <v>0.1</v>
      </c>
    </row>
    <row r="12" spans="1:27" x14ac:dyDescent="0.2">
      <c r="A12" t="s">
        <v>9</v>
      </c>
      <c r="B12" s="1">
        <v>0.1</v>
      </c>
      <c r="D12">
        <v>0.1</v>
      </c>
      <c r="E12">
        <v>0.1</v>
      </c>
      <c r="F12">
        <v>0.1</v>
      </c>
      <c r="G12">
        <v>0.1</v>
      </c>
      <c r="H12">
        <v>0.1</v>
      </c>
      <c r="I12">
        <v>0.1</v>
      </c>
      <c r="J12">
        <v>0.1</v>
      </c>
    </row>
    <row r="13" spans="1:27" x14ac:dyDescent="0.2">
      <c r="A13" t="s">
        <v>10</v>
      </c>
      <c r="B13" s="1">
        <v>0.1</v>
      </c>
      <c r="D13">
        <v>0.1</v>
      </c>
      <c r="E13">
        <v>0.1</v>
      </c>
      <c r="F13">
        <v>0.1</v>
      </c>
      <c r="G13">
        <v>0.1</v>
      </c>
      <c r="H13">
        <v>0.1</v>
      </c>
      <c r="I13">
        <v>0.1</v>
      </c>
      <c r="J13">
        <v>0.1</v>
      </c>
    </row>
    <row r="14" spans="1:27" x14ac:dyDescent="0.2">
      <c r="A14" t="s">
        <v>11</v>
      </c>
      <c r="B14" s="1">
        <v>0.1</v>
      </c>
      <c r="D14">
        <v>0.1</v>
      </c>
      <c r="E14">
        <v>0.1</v>
      </c>
      <c r="F14">
        <v>0.1</v>
      </c>
      <c r="G14">
        <v>0.1</v>
      </c>
      <c r="H14">
        <v>0.1</v>
      </c>
      <c r="I14">
        <v>0.1</v>
      </c>
      <c r="J14">
        <v>0.1</v>
      </c>
    </row>
    <row r="15" spans="1:27" x14ac:dyDescent="0.2">
      <c r="A15" t="s">
        <v>12</v>
      </c>
      <c r="B15" s="1">
        <v>0.1</v>
      </c>
      <c r="D15">
        <v>0.1</v>
      </c>
      <c r="E15">
        <v>0.1</v>
      </c>
      <c r="F15">
        <v>0.1</v>
      </c>
      <c r="G15">
        <v>0.1</v>
      </c>
      <c r="H15">
        <v>0.1</v>
      </c>
      <c r="I15">
        <v>0.1</v>
      </c>
      <c r="J15">
        <v>0.1</v>
      </c>
    </row>
    <row r="16" spans="1:27" x14ac:dyDescent="0.2">
      <c r="A16" t="s">
        <v>13</v>
      </c>
      <c r="B16" s="1">
        <v>0.1</v>
      </c>
      <c r="D16">
        <v>0.1</v>
      </c>
      <c r="E16">
        <v>0.1</v>
      </c>
      <c r="F16">
        <v>0.1</v>
      </c>
      <c r="G16">
        <v>0.1</v>
      </c>
      <c r="H16">
        <v>0.1</v>
      </c>
      <c r="I16">
        <v>0.1</v>
      </c>
      <c r="J16">
        <v>0.1</v>
      </c>
    </row>
    <row r="17" spans="1:10" x14ac:dyDescent="0.2">
      <c r="A17" t="s">
        <v>14</v>
      </c>
      <c r="B17" s="1">
        <v>0.1</v>
      </c>
      <c r="D17">
        <v>0.1</v>
      </c>
      <c r="E17">
        <v>0.1</v>
      </c>
      <c r="F17">
        <v>0.1</v>
      </c>
      <c r="G17">
        <v>0.1</v>
      </c>
      <c r="H17">
        <v>0.1</v>
      </c>
      <c r="I17">
        <v>0.1</v>
      </c>
      <c r="J17">
        <v>0.1</v>
      </c>
    </row>
    <row r="18" spans="1:10" x14ac:dyDescent="0.2">
      <c r="A18" t="s">
        <v>15</v>
      </c>
      <c r="B18" s="1">
        <v>0.1</v>
      </c>
      <c r="D18">
        <v>0.1</v>
      </c>
      <c r="E18">
        <v>0.1</v>
      </c>
      <c r="F18">
        <v>0.1</v>
      </c>
      <c r="G18">
        <v>0.1</v>
      </c>
      <c r="H18">
        <v>0.1</v>
      </c>
      <c r="I18">
        <v>0.1</v>
      </c>
      <c r="J18">
        <v>0.1</v>
      </c>
    </row>
    <row r="19" spans="1:10" x14ac:dyDescent="0.2">
      <c r="A19" t="s">
        <v>16</v>
      </c>
      <c r="B19" s="1">
        <v>0.41049949323420198</v>
      </c>
      <c r="D19">
        <v>0.41049949323420198</v>
      </c>
      <c r="E19">
        <v>0.61883918264222704</v>
      </c>
      <c r="F19">
        <v>1.39384456964324</v>
      </c>
      <c r="G19">
        <v>2.67134151212267E-2</v>
      </c>
      <c r="H19">
        <v>0.10939548836077399</v>
      </c>
      <c r="I19">
        <v>0.13268753554257501</v>
      </c>
      <c r="J19">
        <v>0.63858576589513005</v>
      </c>
    </row>
    <row r="20" spans="1:10" x14ac:dyDescent="0.2">
      <c r="A20" t="s">
        <v>17</v>
      </c>
      <c r="B20" s="1">
        <v>0.85772260339862905</v>
      </c>
      <c r="D20">
        <v>0.85772260339862905</v>
      </c>
      <c r="E20">
        <v>-0.14147451066745001</v>
      </c>
      <c r="F20">
        <v>-0.57548287407200205</v>
      </c>
      <c r="G20">
        <v>4.4434370423865999E-2</v>
      </c>
      <c r="H20">
        <v>-1.56233936137266E-2</v>
      </c>
      <c r="I20">
        <v>-4.0946259292439099E-4</v>
      </c>
      <c r="J20">
        <v>-0.27561588948711702</v>
      </c>
    </row>
    <row r="21" spans="1:10" x14ac:dyDescent="0.2">
      <c r="A21" t="s">
        <v>18</v>
      </c>
      <c r="B21" s="1">
        <v>-8.2615783469213895E-3</v>
      </c>
      <c r="D21">
        <v>-8.2615783469213895E-3</v>
      </c>
      <c r="E21">
        <v>0.88259501593188305</v>
      </c>
      <c r="F21">
        <v>8.4296221128561805E-2</v>
      </c>
      <c r="G21">
        <v>-2.2751606927624402E-2</v>
      </c>
      <c r="H21">
        <v>-8.0022711214796701E-3</v>
      </c>
      <c r="I21">
        <v>4.8597318484350201E-3</v>
      </c>
      <c r="J21">
        <v>0.10874233733192699</v>
      </c>
    </row>
    <row r="22" spans="1:10" x14ac:dyDescent="0.2">
      <c r="A22" t="s">
        <v>19</v>
      </c>
      <c r="B22" s="1">
        <v>-6.1617288725364797E-3</v>
      </c>
      <c r="D22">
        <v>-6.1617288725364797E-3</v>
      </c>
      <c r="E22">
        <v>2.5144228942333298E-3</v>
      </c>
      <c r="F22">
        <v>0.914275344934255</v>
      </c>
      <c r="G22">
        <v>-5.98538288708247E-3</v>
      </c>
      <c r="H22">
        <v>2.8206635897010199E-3</v>
      </c>
      <c r="I22">
        <v>-9.4603611321106805E-3</v>
      </c>
      <c r="J22">
        <v>-3.1023748879158101E-2</v>
      </c>
    </row>
    <row r="23" spans="1:10" x14ac:dyDescent="0.2">
      <c r="A23" t="s">
        <v>20</v>
      </c>
      <c r="B23" s="1">
        <v>-4.6094243706626802E-3</v>
      </c>
      <c r="D23">
        <v>-4.6094243706626802E-3</v>
      </c>
      <c r="E23">
        <v>9.3986554431441396E-2</v>
      </c>
      <c r="F23">
        <v>0.21169240918524099</v>
      </c>
      <c r="G23">
        <v>0.96821762221429097</v>
      </c>
      <c r="H23">
        <v>2.8287389052815099E-2</v>
      </c>
      <c r="I23">
        <v>-1.3546114563024399E-2</v>
      </c>
      <c r="J23">
        <v>-1.6280538391291802E-2</v>
      </c>
    </row>
    <row r="24" spans="1:10" x14ac:dyDescent="0.2">
      <c r="A24" t="s">
        <v>21</v>
      </c>
      <c r="B24" s="1">
        <v>-1.0767883340872701E-2</v>
      </c>
      <c r="D24">
        <v>-1.0767883340872701E-2</v>
      </c>
      <c r="E24">
        <v>5.2152986596498398E-2</v>
      </c>
      <c r="F24">
        <v>-8.0751557312867799E-3</v>
      </c>
      <c r="G24">
        <v>-9.9879243617106601E-3</v>
      </c>
      <c r="H24">
        <v>0.99098310285487201</v>
      </c>
      <c r="I24">
        <v>-1.1693789228189901E-2</v>
      </c>
      <c r="J24">
        <v>-5.90444454386704E-2</v>
      </c>
    </row>
    <row r="25" spans="1:10" x14ac:dyDescent="0.2">
      <c r="A25" t="s">
        <v>22</v>
      </c>
      <c r="B25" s="1">
        <v>1.2755653426887999E-2</v>
      </c>
      <c r="D25">
        <v>1.2755653426887999E-2</v>
      </c>
      <c r="E25">
        <v>-5.1076371477963699E-2</v>
      </c>
      <c r="F25">
        <v>-1.44171264435388E-2</v>
      </c>
      <c r="G25">
        <v>5.8862018701879397E-3</v>
      </c>
      <c r="H25">
        <v>6.6788191814345999E-3</v>
      </c>
      <c r="I25">
        <v>1.0010076887203001</v>
      </c>
      <c r="J25">
        <v>4.9126188342687102E-2</v>
      </c>
    </row>
    <row r="26" spans="1:10" x14ac:dyDescent="0.2">
      <c r="A26" t="s">
        <v>23</v>
      </c>
      <c r="B26" s="1">
        <v>2.0518077959164101E-3</v>
      </c>
      <c r="D26">
        <v>2.0518077959164101E-3</v>
      </c>
      <c r="E26">
        <v>3.0463706551980101E-2</v>
      </c>
      <c r="F26">
        <v>-9.5569962869984704E-2</v>
      </c>
      <c r="G26">
        <v>1.6770315556520601E-2</v>
      </c>
      <c r="H26">
        <v>-1.72210325977135E-3</v>
      </c>
      <c r="I26">
        <v>-9.7881655783869405E-3</v>
      </c>
      <c r="J26">
        <v>0.92142955216872102</v>
      </c>
    </row>
    <row r="27" spans="1:10" x14ac:dyDescent="0.2">
      <c r="A27" t="s">
        <v>24</v>
      </c>
      <c r="B27" s="1">
        <v>0.41049949323563301</v>
      </c>
      <c r="D27">
        <v>0.41049949323563301</v>
      </c>
      <c r="E27">
        <v>0.61883918264559901</v>
      </c>
      <c r="F27">
        <v>1.3938448528601799</v>
      </c>
      <c r="G27">
        <v>2.6713415122253101E-2</v>
      </c>
      <c r="H27">
        <v>0.10939548836080901</v>
      </c>
      <c r="I27">
        <v>0.13268753554528301</v>
      </c>
      <c r="J27">
        <v>0.63858576589319505</v>
      </c>
    </row>
    <row r="28" spans="1:10" x14ac:dyDescent="0.2">
      <c r="A28" t="s">
        <v>25</v>
      </c>
      <c r="B28" s="1">
        <v>0.85772242755646799</v>
      </c>
      <c r="D28">
        <v>0.85772242755646799</v>
      </c>
      <c r="E28">
        <v>-0.14147478227570101</v>
      </c>
      <c r="F28">
        <v>-0.57548278747799897</v>
      </c>
      <c r="G28">
        <v>4.4433890603462999E-2</v>
      </c>
      <c r="H28">
        <v>-1.56226842316491E-2</v>
      </c>
      <c r="I28">
        <v>-4.09717082117583E-4</v>
      </c>
      <c r="J28">
        <v>-0.27561614335652401</v>
      </c>
    </row>
    <row r="29" spans="1:10" x14ac:dyDescent="0.2">
      <c r="A29" t="s">
        <v>26</v>
      </c>
      <c r="B29" s="1">
        <v>-8.2619456974508398E-3</v>
      </c>
      <c r="D29">
        <v>-8.2619456974508398E-3</v>
      </c>
      <c r="E29">
        <v>0.88259539293612899</v>
      </c>
      <c r="F29">
        <v>8.4295843562571193E-2</v>
      </c>
      <c r="G29">
        <v>-2.2750908886316999E-2</v>
      </c>
      <c r="H29">
        <v>-8.0025293861186297E-3</v>
      </c>
      <c r="I29">
        <v>4.8594613113577797E-3</v>
      </c>
      <c r="J29">
        <v>0.108742822130732</v>
      </c>
    </row>
    <row r="30" spans="1:10" x14ac:dyDescent="0.2">
      <c r="A30" t="s">
        <v>27</v>
      </c>
      <c r="B30" s="1">
        <v>-6.1616829770816898E-3</v>
      </c>
      <c r="D30">
        <v>-6.1616829770816898E-3</v>
      </c>
      <c r="E30">
        <v>2.5149170847930799E-3</v>
      </c>
      <c r="F30">
        <v>0.91427526506327395</v>
      </c>
      <c r="G30">
        <v>-5.9855584664436998E-3</v>
      </c>
      <c r="H30">
        <v>2.82048027899399E-3</v>
      </c>
      <c r="I30">
        <v>-9.46130148224931E-3</v>
      </c>
      <c r="J30">
        <v>-3.10236304312939E-2</v>
      </c>
    </row>
    <row r="31" spans="1:10" x14ac:dyDescent="0.2">
      <c r="A31" t="s">
        <v>28</v>
      </c>
      <c r="B31" s="1">
        <v>-4.6100550709132302E-3</v>
      </c>
      <c r="D31">
        <v>-4.6100550709132302E-3</v>
      </c>
      <c r="E31">
        <v>9.3986779275771204E-2</v>
      </c>
      <c r="F31">
        <v>0.211692134221317</v>
      </c>
      <c r="G31">
        <v>0.96821674274938396</v>
      </c>
      <c r="H31">
        <v>2.8288429355357299E-2</v>
      </c>
      <c r="I31">
        <v>-1.35470131551493E-2</v>
      </c>
      <c r="J31">
        <v>-1.6280660494156701E-2</v>
      </c>
    </row>
    <row r="32" spans="1:10" x14ac:dyDescent="0.2">
      <c r="A32" t="s">
        <v>29</v>
      </c>
      <c r="B32" s="1">
        <v>-1.07686424994378E-2</v>
      </c>
      <c r="D32">
        <v>-1.07686424994378E-2</v>
      </c>
      <c r="E32">
        <v>5.2154140973293399E-2</v>
      </c>
      <c r="F32">
        <v>-8.07525010319852E-3</v>
      </c>
      <c r="G32">
        <v>-9.98789260547394E-3</v>
      </c>
      <c r="H32">
        <v>0.99098180315046902</v>
      </c>
      <c r="I32">
        <v>-1.1693407122045999E-2</v>
      </c>
      <c r="J32">
        <v>-5.90447634495209E-2</v>
      </c>
    </row>
    <row r="33" spans="1:10" x14ac:dyDescent="0.2">
      <c r="A33" t="s">
        <v>30</v>
      </c>
      <c r="B33" s="1">
        <v>1.2755445987270299E-2</v>
      </c>
      <c r="D33">
        <v>1.2755445987270299E-2</v>
      </c>
      <c r="E33">
        <v>-5.1076450097295299E-2</v>
      </c>
      <c r="F33">
        <v>-1.4416608286521901E-2</v>
      </c>
      <c r="G33">
        <v>5.8865203983501004E-3</v>
      </c>
      <c r="H33">
        <v>6.6783781428535497E-3</v>
      </c>
      <c r="I33">
        <v>1.0010057388406299</v>
      </c>
      <c r="J33">
        <v>4.9126183234269399E-2</v>
      </c>
    </row>
    <row r="34" spans="1:10" x14ac:dyDescent="0.2">
      <c r="A34" t="s">
        <v>31</v>
      </c>
      <c r="B34" s="1">
        <v>2.0522459883966001E-3</v>
      </c>
      <c r="D34">
        <v>2.0522459883966001E-3</v>
      </c>
      <c r="E34">
        <v>3.04634924500971E-2</v>
      </c>
      <c r="F34">
        <v>-9.5570181781248306E-2</v>
      </c>
      <c r="G34">
        <v>1.6769539054378599E-2</v>
      </c>
      <c r="H34">
        <v>-1.72295145409473E-3</v>
      </c>
      <c r="I34">
        <v>-9.7879528622534101E-3</v>
      </c>
      <c r="J34">
        <v>0.92142953611025302</v>
      </c>
    </row>
    <row r="35" spans="1:10" x14ac:dyDescent="0.2">
      <c r="A35" t="s">
        <v>32</v>
      </c>
      <c r="B35" s="1">
        <v>0.1</v>
      </c>
    </row>
    <row r="36" spans="1:10" x14ac:dyDescent="0.2">
      <c r="A36" t="s">
        <v>33</v>
      </c>
      <c r="B36" s="1">
        <v>0.1</v>
      </c>
    </row>
    <row r="37" spans="1:10" x14ac:dyDescent="0.2">
      <c r="A37" t="s">
        <v>34</v>
      </c>
      <c r="B37" s="1">
        <v>0.1</v>
      </c>
    </row>
    <row r="38" spans="1:10" x14ac:dyDescent="0.2">
      <c r="A38" t="s">
        <v>35</v>
      </c>
      <c r="B38" s="1">
        <v>0.1</v>
      </c>
    </row>
    <row r="39" spans="1:10" x14ac:dyDescent="0.2">
      <c r="A39" t="s">
        <v>36</v>
      </c>
      <c r="B39" s="1">
        <v>0.1</v>
      </c>
    </row>
    <row r="40" spans="1:10" x14ac:dyDescent="0.2">
      <c r="A40" t="s">
        <v>37</v>
      </c>
      <c r="B40" s="1">
        <v>0.1</v>
      </c>
    </row>
    <row r="41" spans="1:10" x14ac:dyDescent="0.2">
      <c r="A41" t="s">
        <v>38</v>
      </c>
      <c r="B41" s="1">
        <v>0.1</v>
      </c>
    </row>
    <row r="42" spans="1:10" x14ac:dyDescent="0.2">
      <c r="A42" t="s">
        <v>39</v>
      </c>
      <c r="B42" s="1">
        <v>0.1</v>
      </c>
    </row>
    <row r="43" spans="1:10" x14ac:dyDescent="0.2">
      <c r="A43" t="s">
        <v>40</v>
      </c>
      <c r="B43" s="1">
        <v>0.1</v>
      </c>
    </row>
    <row r="44" spans="1:10" x14ac:dyDescent="0.2">
      <c r="A44" t="s">
        <v>41</v>
      </c>
      <c r="B44" s="1">
        <v>0.1</v>
      </c>
    </row>
    <row r="45" spans="1:10" x14ac:dyDescent="0.2">
      <c r="A45" t="s">
        <v>42</v>
      </c>
      <c r="B45" s="1">
        <v>0.1</v>
      </c>
    </row>
    <row r="46" spans="1:10" x14ac:dyDescent="0.2">
      <c r="A46" t="s">
        <v>43</v>
      </c>
      <c r="B46" s="1">
        <v>0.1</v>
      </c>
    </row>
    <row r="47" spans="1:10" x14ac:dyDescent="0.2">
      <c r="A47" t="s">
        <v>44</v>
      </c>
      <c r="B47" s="1">
        <v>0.1</v>
      </c>
    </row>
    <row r="48" spans="1:10" x14ac:dyDescent="0.2">
      <c r="A48" t="s">
        <v>45</v>
      </c>
      <c r="B48" s="1">
        <v>0.1</v>
      </c>
    </row>
    <row r="49" spans="1:2" x14ac:dyDescent="0.2">
      <c r="A49" t="s">
        <v>46</v>
      </c>
      <c r="B49" s="1">
        <v>0.1</v>
      </c>
    </row>
    <row r="50" spans="1:2" x14ac:dyDescent="0.2">
      <c r="A50" t="s">
        <v>47</v>
      </c>
      <c r="B50" s="1">
        <v>0.1</v>
      </c>
    </row>
    <row r="51" spans="1:2" x14ac:dyDescent="0.2">
      <c r="A51" t="s">
        <v>48</v>
      </c>
      <c r="B51" s="1">
        <v>0.61883918264222704</v>
      </c>
    </row>
    <row r="52" spans="1:2" x14ac:dyDescent="0.2">
      <c r="A52" t="s">
        <v>49</v>
      </c>
      <c r="B52" s="1">
        <v>-0.14147451066745001</v>
      </c>
    </row>
    <row r="53" spans="1:2" x14ac:dyDescent="0.2">
      <c r="A53" t="s">
        <v>50</v>
      </c>
      <c r="B53" s="1">
        <v>0.88259501593188305</v>
      </c>
    </row>
    <row r="54" spans="1:2" x14ac:dyDescent="0.2">
      <c r="A54" t="s">
        <v>51</v>
      </c>
      <c r="B54" s="1">
        <v>2.5144228942333298E-3</v>
      </c>
    </row>
    <row r="55" spans="1:2" x14ac:dyDescent="0.2">
      <c r="A55" t="s">
        <v>52</v>
      </c>
      <c r="B55" s="1">
        <v>9.3986554431441396E-2</v>
      </c>
    </row>
    <row r="56" spans="1:2" x14ac:dyDescent="0.2">
      <c r="A56" t="s">
        <v>53</v>
      </c>
      <c r="B56" s="1">
        <v>5.2152986596498398E-2</v>
      </c>
    </row>
    <row r="57" spans="1:2" x14ac:dyDescent="0.2">
      <c r="A57" t="s">
        <v>54</v>
      </c>
      <c r="B57" s="1">
        <v>-5.1076371477963699E-2</v>
      </c>
    </row>
    <row r="58" spans="1:2" x14ac:dyDescent="0.2">
      <c r="A58" t="s">
        <v>55</v>
      </c>
      <c r="B58" s="1">
        <v>3.0463706551980101E-2</v>
      </c>
    </row>
    <row r="59" spans="1:2" x14ac:dyDescent="0.2">
      <c r="A59" t="s">
        <v>56</v>
      </c>
      <c r="B59" s="1">
        <v>0.61883918264559901</v>
      </c>
    </row>
    <row r="60" spans="1:2" x14ac:dyDescent="0.2">
      <c r="A60" t="s">
        <v>57</v>
      </c>
      <c r="B60" s="1">
        <v>-0.14147478227570101</v>
      </c>
    </row>
    <row r="61" spans="1:2" x14ac:dyDescent="0.2">
      <c r="A61" t="s">
        <v>58</v>
      </c>
      <c r="B61" s="1">
        <v>0.88259539293612899</v>
      </c>
    </row>
    <row r="62" spans="1:2" x14ac:dyDescent="0.2">
      <c r="A62" t="s">
        <v>59</v>
      </c>
      <c r="B62" s="1">
        <v>2.5149170847930799E-3</v>
      </c>
    </row>
    <row r="63" spans="1:2" x14ac:dyDescent="0.2">
      <c r="A63" t="s">
        <v>60</v>
      </c>
      <c r="B63" s="1">
        <v>9.3986779275771204E-2</v>
      </c>
    </row>
    <row r="64" spans="1:2" x14ac:dyDescent="0.2">
      <c r="A64" t="s">
        <v>61</v>
      </c>
      <c r="B64" s="1">
        <v>5.2154140973293399E-2</v>
      </c>
    </row>
    <row r="65" spans="1:2" x14ac:dyDescent="0.2">
      <c r="A65" t="s">
        <v>62</v>
      </c>
      <c r="B65" s="1">
        <v>-5.1076450097295299E-2</v>
      </c>
    </row>
    <row r="66" spans="1:2" x14ac:dyDescent="0.2">
      <c r="A66" t="s">
        <v>63</v>
      </c>
      <c r="B66" s="1">
        <v>3.04634924500971E-2</v>
      </c>
    </row>
    <row r="67" spans="1:2" x14ac:dyDescent="0.2">
      <c r="A67" t="s">
        <v>64</v>
      </c>
      <c r="B67" s="1">
        <v>0.1</v>
      </c>
    </row>
    <row r="68" spans="1:2" x14ac:dyDescent="0.2">
      <c r="A68" t="s">
        <v>65</v>
      </c>
      <c r="B68" s="1">
        <v>0.1</v>
      </c>
    </row>
    <row r="69" spans="1:2" x14ac:dyDescent="0.2">
      <c r="A69" t="s">
        <v>66</v>
      </c>
      <c r="B69" s="1">
        <v>0.1</v>
      </c>
    </row>
    <row r="70" spans="1:2" x14ac:dyDescent="0.2">
      <c r="A70" t="s">
        <v>67</v>
      </c>
      <c r="B70" s="1">
        <v>0.1</v>
      </c>
    </row>
    <row r="71" spans="1:2" x14ac:dyDescent="0.2">
      <c r="A71" t="s">
        <v>68</v>
      </c>
      <c r="B71" s="1">
        <v>0.1</v>
      </c>
    </row>
    <row r="72" spans="1:2" x14ac:dyDescent="0.2">
      <c r="A72" t="s">
        <v>69</v>
      </c>
      <c r="B72" s="1">
        <v>0.1</v>
      </c>
    </row>
    <row r="73" spans="1:2" x14ac:dyDescent="0.2">
      <c r="A73" t="s">
        <v>70</v>
      </c>
      <c r="B73" s="1">
        <v>0.1</v>
      </c>
    </row>
    <row r="74" spans="1:2" x14ac:dyDescent="0.2">
      <c r="A74" t="s">
        <v>71</v>
      </c>
      <c r="B74" s="1">
        <v>0.1</v>
      </c>
    </row>
    <row r="75" spans="1:2" x14ac:dyDescent="0.2">
      <c r="A75" t="s">
        <v>72</v>
      </c>
      <c r="B75" s="1">
        <v>0.1</v>
      </c>
    </row>
    <row r="76" spans="1:2" x14ac:dyDescent="0.2">
      <c r="A76" t="s">
        <v>73</v>
      </c>
      <c r="B76" s="1">
        <v>0.1</v>
      </c>
    </row>
    <row r="77" spans="1:2" x14ac:dyDescent="0.2">
      <c r="A77" t="s">
        <v>74</v>
      </c>
      <c r="B77" s="1">
        <v>0.1</v>
      </c>
    </row>
    <row r="78" spans="1:2" x14ac:dyDescent="0.2">
      <c r="A78" t="s">
        <v>75</v>
      </c>
      <c r="B78" s="1">
        <v>0.1</v>
      </c>
    </row>
    <row r="79" spans="1:2" x14ac:dyDescent="0.2">
      <c r="A79" t="s">
        <v>76</v>
      </c>
      <c r="B79" s="1">
        <v>0.1</v>
      </c>
    </row>
    <row r="80" spans="1:2" x14ac:dyDescent="0.2">
      <c r="A80" t="s">
        <v>77</v>
      </c>
      <c r="B80" s="1">
        <v>0.1</v>
      </c>
    </row>
    <row r="81" spans="1:2" x14ac:dyDescent="0.2">
      <c r="A81" t="s">
        <v>78</v>
      </c>
      <c r="B81" s="1">
        <v>0.1</v>
      </c>
    </row>
    <row r="82" spans="1:2" x14ac:dyDescent="0.2">
      <c r="A82" t="s">
        <v>79</v>
      </c>
      <c r="B82" s="1">
        <v>0.1</v>
      </c>
    </row>
    <row r="83" spans="1:2" x14ac:dyDescent="0.2">
      <c r="A83" t="s">
        <v>80</v>
      </c>
      <c r="B83" s="1">
        <v>1.39384456964324</v>
      </c>
    </row>
    <row r="84" spans="1:2" x14ac:dyDescent="0.2">
      <c r="A84" t="s">
        <v>81</v>
      </c>
      <c r="B84" s="1">
        <v>-0.57548287407200205</v>
      </c>
    </row>
    <row r="85" spans="1:2" x14ac:dyDescent="0.2">
      <c r="A85" t="s">
        <v>82</v>
      </c>
      <c r="B85" s="1">
        <v>8.4296221128561805E-2</v>
      </c>
    </row>
    <row r="86" spans="1:2" x14ac:dyDescent="0.2">
      <c r="A86" t="s">
        <v>83</v>
      </c>
      <c r="B86" s="1">
        <v>0.914275344934255</v>
      </c>
    </row>
    <row r="87" spans="1:2" x14ac:dyDescent="0.2">
      <c r="A87" t="s">
        <v>84</v>
      </c>
      <c r="B87" s="1">
        <v>0.21169240918524099</v>
      </c>
    </row>
    <row r="88" spans="1:2" x14ac:dyDescent="0.2">
      <c r="A88" t="s">
        <v>85</v>
      </c>
      <c r="B88" s="1">
        <v>-8.0751557312867799E-3</v>
      </c>
    </row>
    <row r="89" spans="1:2" x14ac:dyDescent="0.2">
      <c r="A89" t="s">
        <v>86</v>
      </c>
      <c r="B89" s="1">
        <v>-1.44171264435388E-2</v>
      </c>
    </row>
    <row r="90" spans="1:2" x14ac:dyDescent="0.2">
      <c r="A90" t="s">
        <v>87</v>
      </c>
      <c r="B90" s="1">
        <v>-9.5569962869984704E-2</v>
      </c>
    </row>
    <row r="91" spans="1:2" x14ac:dyDescent="0.2">
      <c r="A91" t="s">
        <v>88</v>
      </c>
      <c r="B91" s="1">
        <v>1.3938448528601799</v>
      </c>
    </row>
    <row r="92" spans="1:2" x14ac:dyDescent="0.2">
      <c r="A92" t="s">
        <v>89</v>
      </c>
      <c r="B92" s="1">
        <v>-0.57548278747799897</v>
      </c>
    </row>
    <row r="93" spans="1:2" x14ac:dyDescent="0.2">
      <c r="A93" t="s">
        <v>90</v>
      </c>
      <c r="B93" s="1">
        <v>8.4295843562571193E-2</v>
      </c>
    </row>
    <row r="94" spans="1:2" x14ac:dyDescent="0.2">
      <c r="A94" t="s">
        <v>91</v>
      </c>
      <c r="B94" s="1">
        <v>0.91427526506327395</v>
      </c>
    </row>
    <row r="95" spans="1:2" x14ac:dyDescent="0.2">
      <c r="A95" t="s">
        <v>92</v>
      </c>
      <c r="B95" s="1">
        <v>0.211692134221317</v>
      </c>
    </row>
    <row r="96" spans="1:2" x14ac:dyDescent="0.2">
      <c r="A96" t="s">
        <v>93</v>
      </c>
      <c r="B96" s="1">
        <v>-8.07525010319852E-3</v>
      </c>
    </row>
    <row r="97" spans="1:2" x14ac:dyDescent="0.2">
      <c r="A97" t="s">
        <v>94</v>
      </c>
      <c r="B97" s="1">
        <v>-1.4416608286521901E-2</v>
      </c>
    </row>
    <row r="98" spans="1:2" x14ac:dyDescent="0.2">
      <c r="A98" t="s">
        <v>95</v>
      </c>
      <c r="B98" s="1">
        <v>-9.5570181781248306E-2</v>
      </c>
    </row>
    <row r="99" spans="1:2" x14ac:dyDescent="0.2">
      <c r="A99" t="s">
        <v>96</v>
      </c>
      <c r="B99" s="1">
        <v>0.1</v>
      </c>
    </row>
    <row r="100" spans="1:2" x14ac:dyDescent="0.2">
      <c r="A100" t="s">
        <v>97</v>
      </c>
      <c r="B100" s="1">
        <v>0.1</v>
      </c>
    </row>
    <row r="101" spans="1:2" x14ac:dyDescent="0.2">
      <c r="A101" t="s">
        <v>98</v>
      </c>
      <c r="B101" s="1">
        <v>0.1</v>
      </c>
    </row>
    <row r="102" spans="1:2" x14ac:dyDescent="0.2">
      <c r="A102" t="s">
        <v>99</v>
      </c>
      <c r="B102" s="1">
        <v>0.1</v>
      </c>
    </row>
    <row r="103" spans="1:2" x14ac:dyDescent="0.2">
      <c r="A103" t="s">
        <v>100</v>
      </c>
      <c r="B103" s="1">
        <v>0.1</v>
      </c>
    </row>
    <row r="104" spans="1:2" x14ac:dyDescent="0.2">
      <c r="A104" t="s">
        <v>101</v>
      </c>
      <c r="B104" s="1">
        <v>0.1</v>
      </c>
    </row>
    <row r="105" spans="1:2" x14ac:dyDescent="0.2">
      <c r="A105" t="s">
        <v>102</v>
      </c>
      <c r="B105" s="1">
        <v>0.1</v>
      </c>
    </row>
    <row r="106" spans="1:2" x14ac:dyDescent="0.2">
      <c r="A106" t="s">
        <v>103</v>
      </c>
      <c r="B106" s="1">
        <v>0.1</v>
      </c>
    </row>
    <row r="107" spans="1:2" x14ac:dyDescent="0.2">
      <c r="A107" t="s">
        <v>104</v>
      </c>
      <c r="B107" s="1">
        <v>0.1</v>
      </c>
    </row>
    <row r="108" spans="1:2" x14ac:dyDescent="0.2">
      <c r="A108" t="s">
        <v>105</v>
      </c>
      <c r="B108" s="1">
        <v>0.1</v>
      </c>
    </row>
    <row r="109" spans="1:2" x14ac:dyDescent="0.2">
      <c r="A109" t="s">
        <v>106</v>
      </c>
      <c r="B109" s="1">
        <v>0.1</v>
      </c>
    </row>
    <row r="110" spans="1:2" x14ac:dyDescent="0.2">
      <c r="A110" t="s">
        <v>107</v>
      </c>
      <c r="B110" s="1">
        <v>0.1</v>
      </c>
    </row>
    <row r="111" spans="1:2" x14ac:dyDescent="0.2">
      <c r="A111" t="s">
        <v>108</v>
      </c>
      <c r="B111" s="1">
        <v>0.1</v>
      </c>
    </row>
    <row r="112" spans="1:2" x14ac:dyDescent="0.2">
      <c r="A112" t="s">
        <v>109</v>
      </c>
      <c r="B112" s="1">
        <v>0.1</v>
      </c>
    </row>
    <row r="113" spans="1:2" x14ac:dyDescent="0.2">
      <c r="A113" t="s">
        <v>110</v>
      </c>
      <c r="B113" s="1">
        <v>0.1</v>
      </c>
    </row>
    <row r="114" spans="1:2" x14ac:dyDescent="0.2">
      <c r="A114" t="s">
        <v>111</v>
      </c>
      <c r="B114" s="1">
        <v>0.1</v>
      </c>
    </row>
    <row r="115" spans="1:2" x14ac:dyDescent="0.2">
      <c r="A115" t="s">
        <v>112</v>
      </c>
      <c r="B115" s="1">
        <v>2.67134151212267E-2</v>
      </c>
    </row>
    <row r="116" spans="1:2" x14ac:dyDescent="0.2">
      <c r="A116" t="s">
        <v>113</v>
      </c>
      <c r="B116" s="1">
        <v>4.4434370423865999E-2</v>
      </c>
    </row>
    <row r="117" spans="1:2" x14ac:dyDescent="0.2">
      <c r="A117" t="s">
        <v>114</v>
      </c>
      <c r="B117" s="1">
        <v>-2.2751606927624402E-2</v>
      </c>
    </row>
    <row r="118" spans="1:2" x14ac:dyDescent="0.2">
      <c r="A118" t="s">
        <v>115</v>
      </c>
      <c r="B118" s="7">
        <v>-5.98538288708247E-3</v>
      </c>
    </row>
    <row r="119" spans="1:2" x14ac:dyDescent="0.2">
      <c r="A119" t="s">
        <v>116</v>
      </c>
      <c r="B119" s="1">
        <v>0.96821762221429097</v>
      </c>
    </row>
    <row r="120" spans="1:2" x14ac:dyDescent="0.2">
      <c r="A120" t="s">
        <v>117</v>
      </c>
      <c r="B120" s="1">
        <v>-9.9879243617106601E-3</v>
      </c>
    </row>
    <row r="121" spans="1:2" x14ac:dyDescent="0.2">
      <c r="A121" t="s">
        <v>118</v>
      </c>
      <c r="B121" s="1">
        <v>5.8862018701879397E-3</v>
      </c>
    </row>
    <row r="122" spans="1:2" x14ac:dyDescent="0.2">
      <c r="A122" t="s">
        <v>119</v>
      </c>
      <c r="B122" s="1">
        <v>1.6770315556520601E-2</v>
      </c>
    </row>
    <row r="123" spans="1:2" x14ac:dyDescent="0.2">
      <c r="A123" t="s">
        <v>120</v>
      </c>
      <c r="B123" s="1">
        <v>2.6713415122253101E-2</v>
      </c>
    </row>
    <row r="124" spans="1:2" x14ac:dyDescent="0.2">
      <c r="A124" t="s">
        <v>121</v>
      </c>
      <c r="B124" s="1">
        <v>4.4433890603462999E-2</v>
      </c>
    </row>
    <row r="125" spans="1:2" x14ac:dyDescent="0.2">
      <c r="A125" t="s">
        <v>122</v>
      </c>
      <c r="B125" s="1">
        <v>-2.2750908886316999E-2</v>
      </c>
    </row>
    <row r="126" spans="1:2" x14ac:dyDescent="0.2">
      <c r="A126" t="s">
        <v>123</v>
      </c>
      <c r="B126" s="1">
        <v>-5.9855584664436998E-3</v>
      </c>
    </row>
    <row r="127" spans="1:2" x14ac:dyDescent="0.2">
      <c r="A127" t="s">
        <v>124</v>
      </c>
      <c r="B127" s="1">
        <v>0.96821674274938396</v>
      </c>
    </row>
    <row r="128" spans="1:2" x14ac:dyDescent="0.2">
      <c r="A128" t="s">
        <v>125</v>
      </c>
      <c r="B128" s="1">
        <v>-9.98789260547394E-3</v>
      </c>
    </row>
    <row r="129" spans="1:2" x14ac:dyDescent="0.2">
      <c r="A129" t="s">
        <v>126</v>
      </c>
      <c r="B129" s="1">
        <v>5.8865203983501004E-3</v>
      </c>
    </row>
    <row r="130" spans="1:2" x14ac:dyDescent="0.2">
      <c r="A130" t="s">
        <v>127</v>
      </c>
      <c r="B130" s="1">
        <v>1.6769539054378599E-2</v>
      </c>
    </row>
    <row r="131" spans="1:2" x14ac:dyDescent="0.2">
      <c r="A131" t="s">
        <v>128</v>
      </c>
      <c r="B131" s="1">
        <v>0.1</v>
      </c>
    </row>
    <row r="132" spans="1:2" x14ac:dyDescent="0.2">
      <c r="A132" t="s">
        <v>129</v>
      </c>
      <c r="B132" s="1">
        <v>0.1</v>
      </c>
    </row>
    <row r="133" spans="1:2" x14ac:dyDescent="0.2">
      <c r="A133" t="s">
        <v>130</v>
      </c>
      <c r="B133" s="1">
        <v>0.1</v>
      </c>
    </row>
    <row r="134" spans="1:2" x14ac:dyDescent="0.2">
      <c r="A134" t="s">
        <v>131</v>
      </c>
      <c r="B134" s="1">
        <v>0.1</v>
      </c>
    </row>
    <row r="135" spans="1:2" x14ac:dyDescent="0.2">
      <c r="A135" t="s">
        <v>132</v>
      </c>
      <c r="B135" s="1">
        <v>0.1</v>
      </c>
    </row>
    <row r="136" spans="1:2" x14ac:dyDescent="0.2">
      <c r="A136" t="s">
        <v>133</v>
      </c>
      <c r="B136" s="1">
        <v>0.1</v>
      </c>
    </row>
    <row r="137" spans="1:2" x14ac:dyDescent="0.2">
      <c r="A137" t="s">
        <v>134</v>
      </c>
      <c r="B137" s="1">
        <v>0.1</v>
      </c>
    </row>
    <row r="138" spans="1:2" x14ac:dyDescent="0.2">
      <c r="A138" t="s">
        <v>135</v>
      </c>
      <c r="B138" s="1">
        <v>0.1</v>
      </c>
    </row>
    <row r="139" spans="1:2" x14ac:dyDescent="0.2">
      <c r="A139" t="s">
        <v>136</v>
      </c>
      <c r="B139" s="1">
        <v>0.1</v>
      </c>
    </row>
    <row r="140" spans="1:2" x14ac:dyDescent="0.2">
      <c r="A140" t="s">
        <v>137</v>
      </c>
      <c r="B140" s="1">
        <v>0.1</v>
      </c>
    </row>
    <row r="141" spans="1:2" x14ac:dyDescent="0.2">
      <c r="A141" t="s">
        <v>138</v>
      </c>
      <c r="B141" s="1">
        <v>0.1</v>
      </c>
    </row>
    <row r="142" spans="1:2" x14ac:dyDescent="0.2">
      <c r="A142" t="s">
        <v>139</v>
      </c>
      <c r="B142" s="1">
        <v>0.1</v>
      </c>
    </row>
    <row r="143" spans="1:2" x14ac:dyDescent="0.2">
      <c r="A143" t="s">
        <v>140</v>
      </c>
      <c r="B143" s="1">
        <v>0.1</v>
      </c>
    </row>
    <row r="144" spans="1:2" x14ac:dyDescent="0.2">
      <c r="A144" t="s">
        <v>141</v>
      </c>
      <c r="B144" s="1">
        <v>0.1</v>
      </c>
    </row>
    <row r="145" spans="1:2" x14ac:dyDescent="0.2">
      <c r="A145" t="s">
        <v>142</v>
      </c>
      <c r="B145" s="1">
        <v>0.1</v>
      </c>
    </row>
    <row r="146" spans="1:2" x14ac:dyDescent="0.2">
      <c r="A146" t="s">
        <v>143</v>
      </c>
      <c r="B146" s="1">
        <v>0.1</v>
      </c>
    </row>
    <row r="147" spans="1:2" x14ac:dyDescent="0.2">
      <c r="A147" t="s">
        <v>147</v>
      </c>
      <c r="B147" s="1">
        <v>0.10939548836077399</v>
      </c>
    </row>
    <row r="148" spans="1:2" x14ac:dyDescent="0.2">
      <c r="A148" t="s">
        <v>148</v>
      </c>
      <c r="B148" s="1">
        <v>-1.56233936137266E-2</v>
      </c>
    </row>
    <row r="149" spans="1:2" x14ac:dyDescent="0.2">
      <c r="A149" t="s">
        <v>149</v>
      </c>
      <c r="B149" s="1">
        <v>-8.0022711214796701E-3</v>
      </c>
    </row>
    <row r="150" spans="1:2" x14ac:dyDescent="0.2">
      <c r="A150" t="s">
        <v>150</v>
      </c>
      <c r="B150" s="1">
        <v>2.8206635897010199E-3</v>
      </c>
    </row>
    <row r="151" spans="1:2" x14ac:dyDescent="0.2">
      <c r="A151" t="s">
        <v>151</v>
      </c>
      <c r="B151" s="1">
        <v>2.8287389052815099E-2</v>
      </c>
    </row>
    <row r="152" spans="1:2" x14ac:dyDescent="0.2">
      <c r="A152" t="s">
        <v>152</v>
      </c>
      <c r="B152" s="1">
        <v>0.99098310285487201</v>
      </c>
    </row>
    <row r="153" spans="1:2" x14ac:dyDescent="0.2">
      <c r="A153" t="s">
        <v>153</v>
      </c>
      <c r="B153" s="1">
        <v>6.6788191814345999E-3</v>
      </c>
    </row>
    <row r="154" spans="1:2" x14ac:dyDescent="0.2">
      <c r="A154" t="s">
        <v>154</v>
      </c>
      <c r="B154" s="1">
        <v>-1.72210325977135E-3</v>
      </c>
    </row>
    <row r="155" spans="1:2" x14ac:dyDescent="0.2">
      <c r="A155" t="s">
        <v>155</v>
      </c>
      <c r="B155" s="1">
        <v>0.10939548836080901</v>
      </c>
    </row>
    <row r="156" spans="1:2" x14ac:dyDescent="0.2">
      <c r="A156" t="s">
        <v>156</v>
      </c>
      <c r="B156" s="1">
        <v>-1.56226842316491E-2</v>
      </c>
    </row>
    <row r="157" spans="1:2" x14ac:dyDescent="0.2">
      <c r="A157" t="s">
        <v>157</v>
      </c>
      <c r="B157" s="1">
        <v>-8.0025293861186297E-3</v>
      </c>
    </row>
    <row r="158" spans="1:2" x14ac:dyDescent="0.2">
      <c r="A158" t="s">
        <v>158</v>
      </c>
      <c r="B158" s="1">
        <v>2.82048027899399E-3</v>
      </c>
    </row>
    <row r="159" spans="1:2" x14ac:dyDescent="0.2">
      <c r="A159" t="s">
        <v>159</v>
      </c>
      <c r="B159" s="1">
        <v>2.8288429355357299E-2</v>
      </c>
    </row>
    <row r="160" spans="1:2" x14ac:dyDescent="0.2">
      <c r="A160" t="s">
        <v>160</v>
      </c>
      <c r="B160" s="1">
        <v>0.99098180315046902</v>
      </c>
    </row>
    <row r="161" spans="1:2" x14ac:dyDescent="0.2">
      <c r="A161" t="s">
        <v>161</v>
      </c>
      <c r="B161" s="1">
        <v>6.6783781428535497E-3</v>
      </c>
    </row>
    <row r="162" spans="1:2" x14ac:dyDescent="0.2">
      <c r="A162" t="s">
        <v>162</v>
      </c>
      <c r="B162" s="1">
        <v>-1.72295145409473E-3</v>
      </c>
    </row>
    <row r="163" spans="1:2" x14ac:dyDescent="0.2">
      <c r="A163" t="s">
        <v>163</v>
      </c>
      <c r="B163" s="1">
        <v>0.1</v>
      </c>
    </row>
    <row r="164" spans="1:2" x14ac:dyDescent="0.2">
      <c r="A164" t="s">
        <v>164</v>
      </c>
      <c r="B164" s="1">
        <v>0.1</v>
      </c>
    </row>
    <row r="165" spans="1:2" x14ac:dyDescent="0.2">
      <c r="A165" t="s">
        <v>165</v>
      </c>
      <c r="B165" s="1">
        <v>0.1</v>
      </c>
    </row>
    <row r="166" spans="1:2" x14ac:dyDescent="0.2">
      <c r="A166" t="s">
        <v>166</v>
      </c>
      <c r="B166" s="1">
        <v>0.1</v>
      </c>
    </row>
    <row r="167" spans="1:2" x14ac:dyDescent="0.2">
      <c r="A167" t="s">
        <v>167</v>
      </c>
      <c r="B167" s="1">
        <v>0.1</v>
      </c>
    </row>
    <row r="168" spans="1:2" x14ac:dyDescent="0.2">
      <c r="A168" t="s">
        <v>168</v>
      </c>
      <c r="B168" s="1">
        <v>0.1</v>
      </c>
    </row>
    <row r="169" spans="1:2" x14ac:dyDescent="0.2">
      <c r="A169" t="s">
        <v>169</v>
      </c>
      <c r="B169" s="1">
        <v>0.1</v>
      </c>
    </row>
    <row r="170" spans="1:2" x14ac:dyDescent="0.2">
      <c r="A170" t="s">
        <v>170</v>
      </c>
      <c r="B170" s="1">
        <v>0.1</v>
      </c>
    </row>
    <row r="171" spans="1:2" x14ac:dyDescent="0.2">
      <c r="A171" t="s">
        <v>171</v>
      </c>
      <c r="B171" s="1">
        <v>0.1</v>
      </c>
    </row>
    <row r="172" spans="1:2" x14ac:dyDescent="0.2">
      <c r="A172" t="s">
        <v>172</v>
      </c>
      <c r="B172" s="1">
        <v>0.1</v>
      </c>
    </row>
    <row r="173" spans="1:2" x14ac:dyDescent="0.2">
      <c r="A173" t="s">
        <v>173</v>
      </c>
      <c r="B173" s="1">
        <v>0.1</v>
      </c>
    </row>
    <row r="174" spans="1:2" x14ac:dyDescent="0.2">
      <c r="A174" t="s">
        <v>174</v>
      </c>
      <c r="B174" s="1">
        <v>0.1</v>
      </c>
    </row>
    <row r="175" spans="1:2" x14ac:dyDescent="0.2">
      <c r="A175" t="s">
        <v>175</v>
      </c>
      <c r="B175" s="1">
        <v>0.1</v>
      </c>
    </row>
    <row r="176" spans="1:2" x14ac:dyDescent="0.2">
      <c r="A176" t="s">
        <v>176</v>
      </c>
      <c r="B176" s="1">
        <v>0.1</v>
      </c>
    </row>
    <row r="177" spans="1:2" x14ac:dyDescent="0.2">
      <c r="A177" t="s">
        <v>177</v>
      </c>
      <c r="B177" s="1">
        <v>0.1</v>
      </c>
    </row>
    <row r="178" spans="1:2" x14ac:dyDescent="0.2">
      <c r="A178" t="s">
        <v>178</v>
      </c>
      <c r="B178" s="1">
        <v>0.1</v>
      </c>
    </row>
    <row r="179" spans="1:2" x14ac:dyDescent="0.2">
      <c r="A179" t="s">
        <v>179</v>
      </c>
      <c r="B179" s="1">
        <v>0.13268753554257501</v>
      </c>
    </row>
    <row r="180" spans="1:2" x14ac:dyDescent="0.2">
      <c r="A180" t="s">
        <v>180</v>
      </c>
      <c r="B180" s="1">
        <v>-4.0946259292439099E-4</v>
      </c>
    </row>
    <row r="181" spans="1:2" x14ac:dyDescent="0.2">
      <c r="A181" t="s">
        <v>181</v>
      </c>
      <c r="B181" s="1">
        <v>4.8597318484350201E-3</v>
      </c>
    </row>
    <row r="182" spans="1:2" x14ac:dyDescent="0.2">
      <c r="A182" t="s">
        <v>182</v>
      </c>
      <c r="B182" s="1">
        <v>-9.4603611321106805E-3</v>
      </c>
    </row>
    <row r="183" spans="1:2" x14ac:dyDescent="0.2">
      <c r="A183" t="s">
        <v>183</v>
      </c>
      <c r="B183" s="1">
        <v>-1.3546114563024399E-2</v>
      </c>
    </row>
    <row r="184" spans="1:2" x14ac:dyDescent="0.2">
      <c r="A184" t="s">
        <v>184</v>
      </c>
      <c r="B184" s="1">
        <v>-1.1693789228189901E-2</v>
      </c>
    </row>
    <row r="185" spans="1:2" x14ac:dyDescent="0.2">
      <c r="A185" t="s">
        <v>185</v>
      </c>
      <c r="B185" s="1">
        <v>1.0010076887203001</v>
      </c>
    </row>
    <row r="186" spans="1:2" x14ac:dyDescent="0.2">
      <c r="A186" t="s">
        <v>186</v>
      </c>
      <c r="B186" s="1">
        <v>-9.7881655783869405E-3</v>
      </c>
    </row>
    <row r="187" spans="1:2" x14ac:dyDescent="0.2">
      <c r="A187" t="s">
        <v>187</v>
      </c>
      <c r="B187" s="1">
        <v>0.13268753554528301</v>
      </c>
    </row>
    <row r="188" spans="1:2" x14ac:dyDescent="0.2">
      <c r="A188" t="s">
        <v>188</v>
      </c>
      <c r="B188" s="1">
        <v>-4.09717082117583E-4</v>
      </c>
    </row>
    <row r="189" spans="1:2" x14ac:dyDescent="0.2">
      <c r="A189" t="s">
        <v>189</v>
      </c>
      <c r="B189" s="1">
        <v>4.8594613113577797E-3</v>
      </c>
    </row>
    <row r="190" spans="1:2" x14ac:dyDescent="0.2">
      <c r="A190" t="s">
        <v>190</v>
      </c>
      <c r="B190" s="1">
        <v>-9.46130148224931E-3</v>
      </c>
    </row>
    <row r="191" spans="1:2" x14ac:dyDescent="0.2">
      <c r="A191" t="s">
        <v>191</v>
      </c>
      <c r="B191" s="1">
        <v>-1.35470131551493E-2</v>
      </c>
    </row>
    <row r="192" spans="1:2" x14ac:dyDescent="0.2">
      <c r="A192" t="s">
        <v>192</v>
      </c>
      <c r="B192" s="1">
        <v>-1.1693407122045999E-2</v>
      </c>
    </row>
    <row r="193" spans="1:2" x14ac:dyDescent="0.2">
      <c r="A193" t="s">
        <v>193</v>
      </c>
      <c r="B193" s="1">
        <v>1.0010057388406299</v>
      </c>
    </row>
    <row r="194" spans="1:2" x14ac:dyDescent="0.2">
      <c r="A194" t="s">
        <v>194</v>
      </c>
      <c r="B194" s="1">
        <v>-9.7879528622534101E-3</v>
      </c>
    </row>
    <row r="195" spans="1:2" x14ac:dyDescent="0.2">
      <c r="A195" t="s">
        <v>195</v>
      </c>
      <c r="B195" s="1">
        <v>0.1</v>
      </c>
    </row>
    <row r="196" spans="1:2" x14ac:dyDescent="0.2">
      <c r="A196" t="s">
        <v>196</v>
      </c>
      <c r="B196" s="1">
        <v>0.1</v>
      </c>
    </row>
    <row r="197" spans="1:2" x14ac:dyDescent="0.2">
      <c r="A197" t="s">
        <v>197</v>
      </c>
      <c r="B197" s="1">
        <v>0.1</v>
      </c>
    </row>
    <row r="198" spans="1:2" x14ac:dyDescent="0.2">
      <c r="A198" t="s">
        <v>198</v>
      </c>
      <c r="B198" s="1">
        <v>0.1</v>
      </c>
    </row>
    <row r="199" spans="1:2" x14ac:dyDescent="0.2">
      <c r="A199" t="s">
        <v>199</v>
      </c>
      <c r="B199" s="1">
        <v>0.1</v>
      </c>
    </row>
    <row r="200" spans="1:2" x14ac:dyDescent="0.2">
      <c r="A200" t="s">
        <v>200</v>
      </c>
      <c r="B200" s="1">
        <v>0.1</v>
      </c>
    </row>
    <row r="201" spans="1:2" x14ac:dyDescent="0.2">
      <c r="A201" t="s">
        <v>201</v>
      </c>
      <c r="B201" s="1">
        <v>0.1</v>
      </c>
    </row>
    <row r="202" spans="1:2" x14ac:dyDescent="0.2">
      <c r="A202" t="s">
        <v>202</v>
      </c>
      <c r="B202" s="1">
        <v>0.1</v>
      </c>
    </row>
    <row r="203" spans="1:2" x14ac:dyDescent="0.2">
      <c r="A203" t="s">
        <v>203</v>
      </c>
      <c r="B203" s="1">
        <v>0.1</v>
      </c>
    </row>
    <row r="204" spans="1:2" x14ac:dyDescent="0.2">
      <c r="A204" t="s">
        <v>204</v>
      </c>
      <c r="B204" s="1">
        <v>0.1</v>
      </c>
    </row>
    <row r="205" spans="1:2" x14ac:dyDescent="0.2">
      <c r="A205" t="s">
        <v>205</v>
      </c>
      <c r="B205" s="1">
        <v>0.1</v>
      </c>
    </row>
    <row r="206" spans="1:2" x14ac:dyDescent="0.2">
      <c r="A206" t="s">
        <v>206</v>
      </c>
      <c r="B206" s="1">
        <v>0.1</v>
      </c>
    </row>
    <row r="207" spans="1:2" x14ac:dyDescent="0.2">
      <c r="A207" t="s">
        <v>207</v>
      </c>
      <c r="B207" s="1">
        <v>0.1</v>
      </c>
    </row>
    <row r="208" spans="1:2" x14ac:dyDescent="0.2">
      <c r="A208" t="s">
        <v>208</v>
      </c>
      <c r="B208" s="1">
        <v>0.1</v>
      </c>
    </row>
    <row r="209" spans="1:2" x14ac:dyDescent="0.2">
      <c r="A209" t="s">
        <v>209</v>
      </c>
      <c r="B209" s="1">
        <v>0.1</v>
      </c>
    </row>
    <row r="210" spans="1:2" x14ac:dyDescent="0.2">
      <c r="A210" t="s">
        <v>210</v>
      </c>
      <c r="B210" s="1">
        <v>0.1</v>
      </c>
    </row>
    <row r="211" spans="1:2" x14ac:dyDescent="0.2">
      <c r="A211" t="s">
        <v>211</v>
      </c>
      <c r="B211" s="1">
        <v>0.63858576589513005</v>
      </c>
    </row>
    <row r="212" spans="1:2" x14ac:dyDescent="0.2">
      <c r="A212" t="s">
        <v>212</v>
      </c>
      <c r="B212" s="1">
        <v>-0.27561588948711702</v>
      </c>
    </row>
    <row r="213" spans="1:2" x14ac:dyDescent="0.2">
      <c r="A213" t="s">
        <v>213</v>
      </c>
      <c r="B213" s="1">
        <v>0.10874233733192699</v>
      </c>
    </row>
    <row r="214" spans="1:2" x14ac:dyDescent="0.2">
      <c r="A214" t="s">
        <v>214</v>
      </c>
      <c r="B214" s="1">
        <v>-3.1023748879158101E-2</v>
      </c>
    </row>
    <row r="215" spans="1:2" x14ac:dyDescent="0.2">
      <c r="A215" t="s">
        <v>215</v>
      </c>
      <c r="B215" s="1">
        <v>-1.6280538391291802E-2</v>
      </c>
    </row>
    <row r="216" spans="1:2" x14ac:dyDescent="0.2">
      <c r="A216" t="s">
        <v>216</v>
      </c>
      <c r="B216" s="1">
        <v>-5.90444454386704E-2</v>
      </c>
    </row>
    <row r="217" spans="1:2" x14ac:dyDescent="0.2">
      <c r="A217" t="s">
        <v>217</v>
      </c>
      <c r="B217" s="1">
        <v>4.9126188342687102E-2</v>
      </c>
    </row>
    <row r="218" spans="1:2" x14ac:dyDescent="0.2">
      <c r="A218" t="s">
        <v>218</v>
      </c>
      <c r="B218" s="1">
        <v>0.92142955216872102</v>
      </c>
    </row>
    <row r="219" spans="1:2" x14ac:dyDescent="0.2">
      <c r="A219" t="s">
        <v>219</v>
      </c>
      <c r="B219" s="1">
        <v>0.63858576589319505</v>
      </c>
    </row>
    <row r="220" spans="1:2" x14ac:dyDescent="0.2">
      <c r="A220" t="s">
        <v>220</v>
      </c>
      <c r="B220" s="1">
        <v>-0.27561614335652401</v>
      </c>
    </row>
    <row r="221" spans="1:2" x14ac:dyDescent="0.2">
      <c r="A221" t="s">
        <v>221</v>
      </c>
      <c r="B221" s="1">
        <v>0.108742822130732</v>
      </c>
    </row>
    <row r="222" spans="1:2" x14ac:dyDescent="0.2">
      <c r="A222" t="s">
        <v>222</v>
      </c>
      <c r="B222" s="1">
        <v>-3.10236304312939E-2</v>
      </c>
    </row>
    <row r="223" spans="1:2" x14ac:dyDescent="0.2">
      <c r="A223" t="s">
        <v>223</v>
      </c>
      <c r="B223" s="1">
        <v>-1.6280660494156701E-2</v>
      </c>
    </row>
    <row r="224" spans="1:2" x14ac:dyDescent="0.2">
      <c r="A224" t="s">
        <v>224</v>
      </c>
      <c r="B224" s="1">
        <v>-5.90447634495209E-2</v>
      </c>
    </row>
    <row r="225" spans="1:2" x14ac:dyDescent="0.2">
      <c r="A225" t="s">
        <v>225</v>
      </c>
      <c r="B225" s="1">
        <v>4.9126183234269399E-2</v>
      </c>
    </row>
    <row r="226" spans="1:2" x14ac:dyDescent="0.2">
      <c r="A226" t="s">
        <v>226</v>
      </c>
      <c r="B226" s="1">
        <v>0.92142953611025302</v>
      </c>
    </row>
    <row r="227" spans="1:2" x14ac:dyDescent="0.2">
      <c r="A227" t="s">
        <v>227</v>
      </c>
      <c r="B227" s="1">
        <v>0.1</v>
      </c>
    </row>
    <row r="228" spans="1:2" x14ac:dyDescent="0.2">
      <c r="A228" t="s">
        <v>228</v>
      </c>
      <c r="B228" s="1">
        <v>0.1</v>
      </c>
    </row>
    <row r="229" spans="1:2" x14ac:dyDescent="0.2">
      <c r="A229" t="s">
        <v>229</v>
      </c>
      <c r="B229" s="1">
        <v>0.1</v>
      </c>
    </row>
    <row r="230" spans="1:2" x14ac:dyDescent="0.2">
      <c r="A230" t="s">
        <v>230</v>
      </c>
      <c r="B230" s="1">
        <v>0.1</v>
      </c>
    </row>
    <row r="231" spans="1:2" x14ac:dyDescent="0.2">
      <c r="A231" t="s">
        <v>231</v>
      </c>
      <c r="B231" s="1">
        <v>0.1</v>
      </c>
    </row>
    <row r="232" spans="1:2" x14ac:dyDescent="0.2">
      <c r="A232" t="s">
        <v>232</v>
      </c>
      <c r="B232" s="1">
        <v>0.1</v>
      </c>
    </row>
    <row r="233" spans="1:2" x14ac:dyDescent="0.2">
      <c r="A233" t="s">
        <v>233</v>
      </c>
      <c r="B233" s="1">
        <v>0.1</v>
      </c>
    </row>
    <row r="234" spans="1:2" x14ac:dyDescent="0.2">
      <c r="A234" t="s">
        <v>234</v>
      </c>
      <c r="B234" s="1">
        <v>0.1</v>
      </c>
    </row>
    <row r="235" spans="1:2" x14ac:dyDescent="0.2">
      <c r="A235" t="s">
        <v>235</v>
      </c>
      <c r="B235" s="1">
        <v>0.1</v>
      </c>
    </row>
    <row r="236" spans="1:2" x14ac:dyDescent="0.2">
      <c r="A236" t="s">
        <v>236</v>
      </c>
      <c r="B236" s="1">
        <v>0.1</v>
      </c>
    </row>
    <row r="237" spans="1:2" x14ac:dyDescent="0.2">
      <c r="A237" t="s">
        <v>237</v>
      </c>
      <c r="B237" s="1">
        <v>0.1</v>
      </c>
    </row>
    <row r="238" spans="1:2" x14ac:dyDescent="0.2">
      <c r="A238" t="s">
        <v>238</v>
      </c>
      <c r="B238" s="1">
        <v>0.1</v>
      </c>
    </row>
    <row r="239" spans="1:2" x14ac:dyDescent="0.2">
      <c r="A239" t="s">
        <v>239</v>
      </c>
      <c r="B239" s="1">
        <v>0.1</v>
      </c>
    </row>
    <row r="240" spans="1:2" x14ac:dyDescent="0.2">
      <c r="A240" t="s">
        <v>240</v>
      </c>
      <c r="B240" s="1">
        <v>0.1</v>
      </c>
    </row>
    <row r="241" spans="1:2" x14ac:dyDescent="0.2">
      <c r="A241" t="s">
        <v>241</v>
      </c>
      <c r="B241" s="1">
        <v>0.1</v>
      </c>
    </row>
    <row r="242" spans="1:2" x14ac:dyDescent="0.2">
      <c r="A242" t="s">
        <v>242</v>
      </c>
      <c r="B242" s="1">
        <v>0.1</v>
      </c>
    </row>
    <row r="243" spans="1:2" x14ac:dyDescent="0.2">
      <c r="A243" t="s">
        <v>243</v>
      </c>
      <c r="B243" s="1">
        <v>0.1</v>
      </c>
    </row>
    <row r="244" spans="1:2" x14ac:dyDescent="0.2">
      <c r="A244" t="s">
        <v>244</v>
      </c>
      <c r="B244" s="1">
        <v>0.1</v>
      </c>
    </row>
    <row r="245" spans="1:2" x14ac:dyDescent="0.2">
      <c r="A245" t="s">
        <v>245</v>
      </c>
      <c r="B245" s="1">
        <v>0.1</v>
      </c>
    </row>
    <row r="246" spans="1:2" x14ac:dyDescent="0.2">
      <c r="A246" t="s">
        <v>246</v>
      </c>
      <c r="B246" s="1">
        <v>0.1</v>
      </c>
    </row>
    <row r="247" spans="1:2" x14ac:dyDescent="0.2">
      <c r="A247" t="s">
        <v>247</v>
      </c>
      <c r="B247" s="1">
        <v>0.1</v>
      </c>
    </row>
    <row r="248" spans="1:2" x14ac:dyDescent="0.2">
      <c r="A248" t="s">
        <v>248</v>
      </c>
      <c r="B248" s="1">
        <v>0.1</v>
      </c>
    </row>
    <row r="249" spans="1:2" x14ac:dyDescent="0.2">
      <c r="A249" t="s">
        <v>249</v>
      </c>
      <c r="B249" s="1">
        <v>0.1</v>
      </c>
    </row>
    <row r="250" spans="1:2" x14ac:dyDescent="0.2">
      <c r="A250" t="s">
        <v>250</v>
      </c>
      <c r="B250" s="1">
        <v>0.1</v>
      </c>
    </row>
    <row r="251" spans="1:2" x14ac:dyDescent="0.2">
      <c r="A251" t="s">
        <v>251</v>
      </c>
      <c r="B251" s="1">
        <v>0.1</v>
      </c>
    </row>
    <row r="252" spans="1:2" x14ac:dyDescent="0.2">
      <c r="A252" t="s">
        <v>252</v>
      </c>
      <c r="B252" s="7">
        <v>0.1</v>
      </c>
    </row>
    <row r="253" spans="1:2" x14ac:dyDescent="0.2">
      <c r="A253" t="s">
        <v>253</v>
      </c>
      <c r="B253" s="1">
        <v>0.1</v>
      </c>
    </row>
    <row r="254" spans="1:2" x14ac:dyDescent="0.2">
      <c r="A254" t="s">
        <v>254</v>
      </c>
      <c r="B254" s="1">
        <v>0.1</v>
      </c>
    </row>
    <row r="255" spans="1:2" x14ac:dyDescent="0.2">
      <c r="A255" t="s">
        <v>255</v>
      </c>
      <c r="B255" s="1">
        <v>0.1</v>
      </c>
    </row>
    <row r="256" spans="1:2" x14ac:dyDescent="0.2">
      <c r="A256" t="s">
        <v>256</v>
      </c>
      <c r="B256" s="1">
        <v>0.1</v>
      </c>
    </row>
    <row r="257" spans="1:2" x14ac:dyDescent="0.2">
      <c r="A257" t="s">
        <v>257</v>
      </c>
      <c r="B257" s="1">
        <v>0.1</v>
      </c>
    </row>
    <row r="258" spans="1:2" x14ac:dyDescent="0.2">
      <c r="A258" t="s">
        <v>258</v>
      </c>
      <c r="B258" s="1">
        <v>0.1</v>
      </c>
    </row>
    <row r="259" spans="1:2" x14ac:dyDescent="0.2">
      <c r="A259" t="s">
        <v>259</v>
      </c>
      <c r="B259" s="1">
        <v>0.1</v>
      </c>
    </row>
    <row r="260" spans="1:2" x14ac:dyDescent="0.2">
      <c r="A260" t="s">
        <v>260</v>
      </c>
      <c r="B260" s="1">
        <v>0.1</v>
      </c>
    </row>
    <row r="261" spans="1:2" x14ac:dyDescent="0.2">
      <c r="A261" t="s">
        <v>261</v>
      </c>
      <c r="B261" s="1">
        <v>0.1</v>
      </c>
    </row>
    <row r="262" spans="1:2" x14ac:dyDescent="0.2">
      <c r="A262" t="s">
        <v>262</v>
      </c>
      <c r="B262" s="1">
        <v>0.1</v>
      </c>
    </row>
    <row r="263" spans="1:2" x14ac:dyDescent="0.2">
      <c r="A263" t="s">
        <v>263</v>
      </c>
      <c r="B263" s="1">
        <v>0.1</v>
      </c>
    </row>
    <row r="264" spans="1:2" x14ac:dyDescent="0.2">
      <c r="A264" t="s">
        <v>264</v>
      </c>
      <c r="B264" s="1">
        <v>0.1</v>
      </c>
    </row>
    <row r="265" spans="1:2" x14ac:dyDescent="0.2">
      <c r="A265" t="s">
        <v>265</v>
      </c>
      <c r="B265" s="1">
        <v>0.1</v>
      </c>
    </row>
    <row r="266" spans="1:2" x14ac:dyDescent="0.2">
      <c r="A266" t="s">
        <v>266</v>
      </c>
      <c r="B266" s="1">
        <v>0.1</v>
      </c>
    </row>
    <row r="267" spans="1:2" x14ac:dyDescent="0.2">
      <c r="A267" t="s">
        <v>267</v>
      </c>
      <c r="B267" s="1">
        <v>0.1</v>
      </c>
    </row>
    <row r="268" spans="1:2" x14ac:dyDescent="0.2">
      <c r="A268" t="s">
        <v>268</v>
      </c>
      <c r="B268" s="1">
        <v>0.1</v>
      </c>
    </row>
    <row r="269" spans="1:2" x14ac:dyDescent="0.2">
      <c r="A269" t="s">
        <v>269</v>
      </c>
      <c r="B269" s="1">
        <v>0.1</v>
      </c>
    </row>
    <row r="270" spans="1:2" x14ac:dyDescent="0.2">
      <c r="A270" t="s">
        <v>270</v>
      </c>
      <c r="B270" s="1">
        <v>0.1</v>
      </c>
    </row>
    <row r="271" spans="1:2" x14ac:dyDescent="0.2">
      <c r="A271" t="s">
        <v>271</v>
      </c>
      <c r="B271" s="1">
        <v>0.1</v>
      </c>
    </row>
    <row r="272" spans="1:2" x14ac:dyDescent="0.2">
      <c r="A272" t="s">
        <v>272</v>
      </c>
      <c r="B272" s="1">
        <v>0.1</v>
      </c>
    </row>
    <row r="273" spans="1:2" x14ac:dyDescent="0.2">
      <c r="A273" t="s">
        <v>273</v>
      </c>
      <c r="B273" s="1">
        <v>0.1</v>
      </c>
    </row>
    <row r="274" spans="1:2" x14ac:dyDescent="0.2">
      <c r="A274" t="s">
        <v>274</v>
      </c>
      <c r="B274" s="1">
        <v>0.1</v>
      </c>
    </row>
    <row r="275" spans="1:2" x14ac:dyDescent="0.2">
      <c r="A275" t="s">
        <v>275</v>
      </c>
      <c r="B275" s="1">
        <v>0.1</v>
      </c>
    </row>
    <row r="276" spans="1:2" x14ac:dyDescent="0.2">
      <c r="A276" t="s">
        <v>276</v>
      </c>
      <c r="B276" s="1">
        <v>0.1</v>
      </c>
    </row>
    <row r="277" spans="1:2" x14ac:dyDescent="0.2">
      <c r="A277" t="s">
        <v>277</v>
      </c>
      <c r="B277" s="1">
        <v>0.1</v>
      </c>
    </row>
    <row r="278" spans="1:2" x14ac:dyDescent="0.2">
      <c r="A278" t="s">
        <v>278</v>
      </c>
      <c r="B278" s="1">
        <v>0.1</v>
      </c>
    </row>
    <row r="279" spans="1:2" x14ac:dyDescent="0.2">
      <c r="A279" t="s">
        <v>279</v>
      </c>
      <c r="B279" s="1">
        <v>0.1</v>
      </c>
    </row>
    <row r="280" spans="1:2" x14ac:dyDescent="0.2">
      <c r="A280" t="s">
        <v>280</v>
      </c>
      <c r="B280" s="1">
        <v>0.1</v>
      </c>
    </row>
    <row r="281" spans="1:2" x14ac:dyDescent="0.2">
      <c r="A281" t="s">
        <v>281</v>
      </c>
      <c r="B281" s="1">
        <v>0.1</v>
      </c>
    </row>
    <row r="282" spans="1:2" x14ac:dyDescent="0.2">
      <c r="A282" t="s">
        <v>282</v>
      </c>
      <c r="B282" s="1">
        <v>0.1</v>
      </c>
    </row>
    <row r="283" spans="1:2" x14ac:dyDescent="0.2">
      <c r="A283" t="s">
        <v>283</v>
      </c>
      <c r="B283" s="1">
        <v>0.30913896621692599</v>
      </c>
    </row>
    <row r="284" spans="1:2" x14ac:dyDescent="0.2">
      <c r="A284" t="s">
        <v>284</v>
      </c>
      <c r="B284" s="1">
        <v>-0.12632106068669499</v>
      </c>
    </row>
    <row r="285" spans="1:2" x14ac:dyDescent="0.2">
      <c r="A285" t="s">
        <v>285</v>
      </c>
      <c r="B285" s="1">
        <v>0.68512786095515998</v>
      </c>
    </row>
    <row r="286" spans="1:2" x14ac:dyDescent="0.2">
      <c r="A286" t="s">
        <v>286</v>
      </c>
      <c r="B286" s="1">
        <v>-0.13788577772067401</v>
      </c>
    </row>
    <row r="287" spans="1:2" x14ac:dyDescent="0.2">
      <c r="A287" t="s">
        <v>287</v>
      </c>
      <c r="B287" s="1">
        <v>0.19911647149160899</v>
      </c>
    </row>
    <row r="288" spans="1:2" x14ac:dyDescent="0.2">
      <c r="A288" t="s">
        <v>288</v>
      </c>
      <c r="B288" s="1">
        <v>0.84389345986961795</v>
      </c>
    </row>
    <row r="289" spans="1:2" x14ac:dyDescent="0.2">
      <c r="A289" t="s">
        <v>289</v>
      </c>
      <c r="B289" s="1">
        <v>3.1324750907203901E-2</v>
      </c>
    </row>
    <row r="290" spans="1:2" x14ac:dyDescent="0.2">
      <c r="A290" t="s">
        <v>290</v>
      </c>
      <c r="B290" s="1">
        <v>-4.5932833792954996E-3</v>
      </c>
    </row>
    <row r="291" spans="1:2" x14ac:dyDescent="0.2">
      <c r="A291" t="s">
        <v>291</v>
      </c>
      <c r="B291" s="1">
        <v>-3.45799172283867E-2</v>
      </c>
    </row>
    <row r="292" spans="1:2" x14ac:dyDescent="0.2">
      <c r="A292" t="s">
        <v>292</v>
      </c>
      <c r="B292" s="1">
        <v>0.13852629441688899</v>
      </c>
    </row>
    <row r="293" spans="1:2" x14ac:dyDescent="0.2">
      <c r="A293" t="s">
        <v>293</v>
      </c>
      <c r="B293" s="1">
        <v>-5.0258098576942299E-3</v>
      </c>
    </row>
    <row r="294" spans="1:2" x14ac:dyDescent="0.2">
      <c r="A294" t="s">
        <v>294</v>
      </c>
      <c r="B294" s="1">
        <v>-5.3106975470461103E-3</v>
      </c>
    </row>
    <row r="295" spans="1:2" x14ac:dyDescent="0.2">
      <c r="A295" t="s">
        <v>295</v>
      </c>
      <c r="B295" s="1">
        <v>-1.21049328190664E-2</v>
      </c>
    </row>
    <row r="296" spans="1:2" x14ac:dyDescent="0.2">
      <c r="A296" t="s">
        <v>296</v>
      </c>
      <c r="B296" s="1">
        <v>-5.9994096902783404E-3</v>
      </c>
    </row>
    <row r="297" spans="1:2" x14ac:dyDescent="0.2">
      <c r="A297" t="s">
        <v>297</v>
      </c>
      <c r="B297" s="1">
        <v>0.12668530613989201</v>
      </c>
    </row>
    <row r="298" spans="1:2" x14ac:dyDescent="0.2">
      <c r="A298" t="s">
        <v>298</v>
      </c>
      <c r="B298" s="1">
        <v>9.51313996419684E-2</v>
      </c>
    </row>
    <row r="299" spans="1:2" x14ac:dyDescent="0.2">
      <c r="A299" t="s">
        <v>299</v>
      </c>
      <c r="B299" s="1">
        <v>-2.57476230002168E-2</v>
      </c>
    </row>
    <row r="300" spans="1:2" x14ac:dyDescent="0.2">
      <c r="A300" t="s">
        <v>300</v>
      </c>
      <c r="B300" s="1">
        <v>6.5673141598861602E-3</v>
      </c>
    </row>
    <row r="301" spans="1:2" x14ac:dyDescent="0.2">
      <c r="A301" t="s">
        <v>301</v>
      </c>
      <c r="B301" s="1">
        <v>-8.3466750088692799E-3</v>
      </c>
    </row>
    <row r="302" spans="1:2" x14ac:dyDescent="0.2">
      <c r="A302" t="s">
        <v>302</v>
      </c>
      <c r="B302" s="1">
        <v>-2.0631646505421201E-2</v>
      </c>
    </row>
    <row r="303" spans="1:2" x14ac:dyDescent="0.2">
      <c r="A303" t="s">
        <v>303</v>
      </c>
      <c r="B303" s="1">
        <v>0.306966846389015</v>
      </c>
    </row>
    <row r="304" spans="1:2" x14ac:dyDescent="0.2">
      <c r="A304" t="s">
        <v>304</v>
      </c>
      <c r="B304" s="1">
        <v>2.0458884772284702E-2</v>
      </c>
    </row>
    <row r="305" spans="1:2" x14ac:dyDescent="0.2">
      <c r="A305" t="s">
        <v>305</v>
      </c>
      <c r="B305" s="1">
        <v>7.1544806130271393E-2</v>
      </c>
    </row>
    <row r="306" spans="1:2" x14ac:dyDescent="0.2">
      <c r="A306" t="s">
        <v>306</v>
      </c>
      <c r="B306" s="1">
        <v>0.105260449978542</v>
      </c>
    </row>
    <row r="307" spans="1:2" x14ac:dyDescent="0.2">
      <c r="A307" t="s">
        <v>307</v>
      </c>
      <c r="B307" s="1">
        <v>-3.8292875528522903E-2</v>
      </c>
    </row>
    <row r="308" spans="1:2" x14ac:dyDescent="0.2">
      <c r="A308" t="s">
        <v>308</v>
      </c>
      <c r="B308" s="1">
        <v>1.82662811551403E-3</v>
      </c>
    </row>
    <row r="309" spans="1:2" x14ac:dyDescent="0.2">
      <c r="A309" t="s">
        <v>309</v>
      </c>
      <c r="B309" s="1">
        <v>-5.4826681948442001E-2</v>
      </c>
    </row>
    <row r="310" spans="1:2" x14ac:dyDescent="0.2">
      <c r="A310" t="s">
        <v>310</v>
      </c>
      <c r="B310" s="7">
        <v>0.50218870994498399</v>
      </c>
    </row>
    <row r="311" spans="1:2" x14ac:dyDescent="0.2">
      <c r="A311" t="s">
        <v>311</v>
      </c>
      <c r="B311" s="1">
        <v>0.30913685974883898</v>
      </c>
    </row>
    <row r="312" spans="1:2" x14ac:dyDescent="0.2">
      <c r="A312" t="s">
        <v>312</v>
      </c>
      <c r="B312" s="1">
        <v>-0.126321905809262</v>
      </c>
    </row>
    <row r="313" spans="1:2" x14ac:dyDescent="0.2">
      <c r="A313" t="s">
        <v>313</v>
      </c>
      <c r="B313" s="1">
        <v>0.68512536363430598</v>
      </c>
    </row>
    <row r="314" spans="1:2" x14ac:dyDescent="0.2">
      <c r="A314" t="s">
        <v>314</v>
      </c>
      <c r="B314" s="1">
        <v>-0.137891529186913</v>
      </c>
    </row>
    <row r="315" spans="1:2" x14ac:dyDescent="0.2">
      <c r="A315" t="s">
        <v>315</v>
      </c>
      <c r="B315" s="1">
        <v>0.199117795261713</v>
      </c>
    </row>
    <row r="316" spans="1:2" x14ac:dyDescent="0.2">
      <c r="A316" t="s">
        <v>316</v>
      </c>
      <c r="B316" s="1">
        <v>0.84389017047159498</v>
      </c>
    </row>
    <row r="317" spans="1:2" x14ac:dyDescent="0.2">
      <c r="A317" t="s">
        <v>317</v>
      </c>
      <c r="B317" s="1">
        <v>3.1329415683490999E-2</v>
      </c>
    </row>
    <row r="318" spans="1:2" x14ac:dyDescent="0.2">
      <c r="A318" t="s">
        <v>318</v>
      </c>
      <c r="B318" s="1">
        <v>-4.5960682981122701E-3</v>
      </c>
    </row>
    <row r="319" spans="1:2" x14ac:dyDescent="0.2">
      <c r="A319" t="s">
        <v>319</v>
      </c>
      <c r="B319" s="1">
        <v>-3.4576043023754402E-2</v>
      </c>
    </row>
    <row r="320" spans="1:2" x14ac:dyDescent="0.2">
      <c r="A320" t="s">
        <v>320</v>
      </c>
      <c r="B320" s="1">
        <v>0.13852824317149301</v>
      </c>
    </row>
    <row r="321" spans="1:2" x14ac:dyDescent="0.2">
      <c r="A321" t="s">
        <v>321</v>
      </c>
      <c r="B321" s="1">
        <v>-5.0215906547563596E-3</v>
      </c>
    </row>
    <row r="322" spans="1:2" x14ac:dyDescent="0.2">
      <c r="A322" t="s">
        <v>322</v>
      </c>
      <c r="B322" s="1">
        <v>-5.3146680073470299E-3</v>
      </c>
    </row>
    <row r="323" spans="1:2" x14ac:dyDescent="0.2">
      <c r="A323" t="s">
        <v>323</v>
      </c>
      <c r="B323" s="7">
        <v>-1.2104632403019899E-2</v>
      </c>
    </row>
    <row r="324" spans="1:2" x14ac:dyDescent="0.2">
      <c r="A324" t="s">
        <v>324</v>
      </c>
      <c r="B324" s="1">
        <v>-6.0004130234888502E-3</v>
      </c>
    </row>
    <row r="325" spans="1:2" x14ac:dyDescent="0.2">
      <c r="A325" t="s">
        <v>325</v>
      </c>
      <c r="B325" s="1">
        <v>0.12668117639863999</v>
      </c>
    </row>
    <row r="326" spans="1:2" x14ac:dyDescent="0.2">
      <c r="A326" t="s">
        <v>326</v>
      </c>
      <c r="B326" s="1">
        <v>9.5130348771954601E-2</v>
      </c>
    </row>
    <row r="327" spans="1:2" x14ac:dyDescent="0.2">
      <c r="A327" t="s">
        <v>327</v>
      </c>
      <c r="B327" s="1">
        <v>-2.5741773418396001E-2</v>
      </c>
    </row>
    <row r="328" spans="1:2" x14ac:dyDescent="0.2">
      <c r="A328" t="s">
        <v>328</v>
      </c>
      <c r="B328" s="7">
        <v>6.56430155004475E-3</v>
      </c>
    </row>
    <row r="329" spans="1:2" x14ac:dyDescent="0.2">
      <c r="A329" t="s">
        <v>329</v>
      </c>
      <c r="B329" s="1">
        <v>-8.3399166923672999E-3</v>
      </c>
    </row>
    <row r="330" spans="1:2" x14ac:dyDescent="0.2">
      <c r="A330" t="s">
        <v>330</v>
      </c>
      <c r="B330" s="1">
        <v>-2.0632343159352601E-2</v>
      </c>
    </row>
    <row r="331" spans="1:2" x14ac:dyDescent="0.2">
      <c r="A331" t="s">
        <v>331</v>
      </c>
      <c r="B331" s="1">
        <v>0.30696377484873899</v>
      </c>
    </row>
    <row r="332" spans="1:2" x14ac:dyDescent="0.2">
      <c r="A332" t="s">
        <v>332</v>
      </c>
      <c r="B332" s="1">
        <v>2.04615937037117E-2</v>
      </c>
    </row>
    <row r="333" spans="1:2" x14ac:dyDescent="0.2">
      <c r="A333" t="s">
        <v>333</v>
      </c>
      <c r="B333" s="1">
        <v>7.15391751520119E-2</v>
      </c>
    </row>
    <row r="334" spans="1:2" x14ac:dyDescent="0.2">
      <c r="A334" t="s">
        <v>334</v>
      </c>
      <c r="B334" s="1">
        <v>0.10525555441472199</v>
      </c>
    </row>
    <row r="335" spans="1:2" x14ac:dyDescent="0.2">
      <c r="A335" t="s">
        <v>335</v>
      </c>
      <c r="B335" s="1">
        <v>-3.8295163225631902E-2</v>
      </c>
    </row>
    <row r="336" spans="1:2" x14ac:dyDescent="0.2">
      <c r="A336" t="s">
        <v>336</v>
      </c>
      <c r="B336" s="1">
        <v>1.82715301195814E-3</v>
      </c>
    </row>
    <row r="337" spans="1:2" x14ac:dyDescent="0.2">
      <c r="A337" t="s">
        <v>337</v>
      </c>
      <c r="B337" s="1">
        <v>-5.4830686901952398E-2</v>
      </c>
    </row>
    <row r="338" spans="1:2" x14ac:dyDescent="0.2">
      <c r="A338" t="s">
        <v>338</v>
      </c>
      <c r="B338" s="1">
        <v>0.50218817007718797</v>
      </c>
    </row>
    <row r="339" spans="1:2" x14ac:dyDescent="0.2">
      <c r="A339" t="s">
        <v>357</v>
      </c>
      <c r="B339" s="1">
        <v>0</v>
      </c>
    </row>
    <row r="340" spans="1:2" x14ac:dyDescent="0.2">
      <c r="A340" t="s">
        <v>358</v>
      </c>
      <c r="B340" s="1">
        <v>0</v>
      </c>
    </row>
    <row r="341" spans="1:2" x14ac:dyDescent="0.2">
      <c r="A341" t="s">
        <v>359</v>
      </c>
      <c r="B341" s="1">
        <v>0</v>
      </c>
    </row>
    <row r="342" spans="1:2" x14ac:dyDescent="0.2">
      <c r="A342" t="s">
        <v>360</v>
      </c>
      <c r="B342" s="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K14"/>
  <sheetViews>
    <sheetView workbookViewId="0">
      <selection activeCell="A12" sqref="A12"/>
    </sheetView>
  </sheetViews>
  <sheetFormatPr baseColWidth="10" defaultColWidth="11.5" defaultRowHeight="15" x14ac:dyDescent="0.2"/>
  <sheetData>
    <row r="2" spans="2:11" x14ac:dyDescent="0.2">
      <c r="B2" t="s">
        <v>353</v>
      </c>
    </row>
    <row r="3" spans="2:11" x14ac:dyDescent="0.2">
      <c r="C3" t="s">
        <v>146</v>
      </c>
      <c r="D3" t="s">
        <v>144</v>
      </c>
      <c r="E3" t="s">
        <v>344</v>
      </c>
      <c r="F3" t="s">
        <v>145</v>
      </c>
      <c r="G3" t="s">
        <v>345</v>
      </c>
      <c r="H3" t="s">
        <v>346</v>
      </c>
      <c r="I3" t="s">
        <v>347</v>
      </c>
    </row>
    <row r="4" spans="2:11" x14ac:dyDescent="0.2">
      <c r="B4" t="s">
        <v>348</v>
      </c>
      <c r="C4" s="3">
        <v>2.7690740740740698</v>
      </c>
      <c r="D4" s="3">
        <v>6.2022709259259301</v>
      </c>
      <c r="E4" s="3">
        <v>-2.1666496296296298</v>
      </c>
      <c r="F4" s="3">
        <v>1.14302469135802</v>
      </c>
      <c r="G4" s="3">
        <v>4.0932762767471802</v>
      </c>
      <c r="H4" s="3">
        <v>1.81123069328081</v>
      </c>
      <c r="I4" s="3">
        <v>8.3598148148148095</v>
      </c>
      <c r="K4" s="3">
        <v>11.4649681528662</v>
      </c>
    </row>
    <row r="5" spans="2:11" x14ac:dyDescent="0.2">
      <c r="B5" t="s">
        <v>349</v>
      </c>
      <c r="C5" s="3">
        <v>2.0734036144578298</v>
      </c>
      <c r="D5" s="3">
        <v>6.5031326204819297</v>
      </c>
      <c r="E5" s="3">
        <v>2.9118595783132499</v>
      </c>
      <c r="F5" s="3">
        <v>0.37204819277108497</v>
      </c>
      <c r="G5" s="3">
        <v>5.4668442693259003</v>
      </c>
      <c r="H5" s="3">
        <v>1.8852341332370299</v>
      </c>
      <c r="I5" s="3">
        <v>5.4569578313253002</v>
      </c>
      <c r="K5" s="3">
        <v>70.488322717622097</v>
      </c>
    </row>
    <row r="6" spans="2:11" x14ac:dyDescent="0.2">
      <c r="B6" t="s">
        <v>350</v>
      </c>
      <c r="C6" s="3">
        <v>5.1442857142857097</v>
      </c>
      <c r="D6" s="3">
        <v>-2.27183714285714</v>
      </c>
      <c r="E6" s="3">
        <v>-14.092608571428601</v>
      </c>
      <c r="F6" s="3">
        <v>3.34095238095238</v>
      </c>
      <c r="G6" s="3">
        <v>3.6800503156540798</v>
      </c>
      <c r="H6" s="3">
        <v>10.5577045174918</v>
      </c>
      <c r="I6" s="3">
        <v>0.17857142857142899</v>
      </c>
      <c r="K6" s="3">
        <v>1.48619957537155</v>
      </c>
    </row>
    <row r="7" spans="2:11" x14ac:dyDescent="0.2">
      <c r="B7" t="s">
        <v>351</v>
      </c>
      <c r="C7" s="3">
        <v>2.8447435897435902</v>
      </c>
      <c r="D7" s="3">
        <v>3.4661165384615402</v>
      </c>
      <c r="E7" s="3">
        <v>1.79957384615385</v>
      </c>
      <c r="F7" s="3">
        <v>2.4151282051281999</v>
      </c>
      <c r="G7" s="3">
        <v>10.2720717946635</v>
      </c>
      <c r="H7" s="3">
        <v>9.5145983054583301</v>
      </c>
      <c r="I7" s="3">
        <v>0.12538461538461501</v>
      </c>
      <c r="K7" s="3">
        <v>16.560509554140101</v>
      </c>
    </row>
    <row r="8" spans="2:11" x14ac:dyDescent="0.2">
      <c r="B8" t="s">
        <v>352</v>
      </c>
      <c r="C8" s="3">
        <v>2.3265392781316399</v>
      </c>
      <c r="D8" s="3">
        <v>5.83528002123143</v>
      </c>
      <c r="E8" s="3">
        <v>1.89268959660297</v>
      </c>
      <c r="F8" s="3">
        <v>0.842908704883228</v>
      </c>
      <c r="G8" s="3">
        <v>6.0785799756982497</v>
      </c>
      <c r="H8" s="3">
        <v>3.26910146309989</v>
      </c>
      <c r="I8" s="3">
        <v>4.8283864118895901</v>
      </c>
    </row>
    <row r="9" spans="2:11" x14ac:dyDescent="0.2">
      <c r="C9" s="2"/>
      <c r="D9" s="2"/>
      <c r="E9" s="2"/>
      <c r="F9" s="2"/>
      <c r="G9" s="2"/>
      <c r="H9" s="2"/>
      <c r="I9" s="2"/>
    </row>
    <row r="10" spans="2:11" x14ac:dyDescent="0.2">
      <c r="B10" t="s">
        <v>348</v>
      </c>
      <c r="C10" s="3">
        <v>0.93135176363018202</v>
      </c>
      <c r="D10" s="3">
        <v>2.8828576694185801</v>
      </c>
      <c r="E10" s="3">
        <v>3.5381209157393601</v>
      </c>
      <c r="F10" s="3">
        <v>1.41876348982122</v>
      </c>
      <c r="G10" s="3">
        <v>0.57347920198747904</v>
      </c>
      <c r="H10" s="3">
        <v>1.8881264468162899</v>
      </c>
      <c r="I10" s="3">
        <v>5.3234428109340897</v>
      </c>
    </row>
    <row r="11" spans="2:11" x14ac:dyDescent="0.2">
      <c r="B11" t="s">
        <v>349</v>
      </c>
      <c r="C11" s="3">
        <v>0.54384513833296999</v>
      </c>
      <c r="D11" s="3">
        <v>2.0105570450493699</v>
      </c>
      <c r="E11" s="3">
        <v>3.03172225557904</v>
      </c>
      <c r="F11" s="3">
        <v>1.0674420748227</v>
      </c>
      <c r="G11" s="3">
        <v>2.4783960774040001</v>
      </c>
      <c r="H11" s="3">
        <v>2.8213158988379399</v>
      </c>
      <c r="I11" s="3">
        <v>3.4299558396079299</v>
      </c>
    </row>
    <row r="12" spans="2:11" x14ac:dyDescent="0.2">
      <c r="B12" t="s">
        <v>350</v>
      </c>
      <c r="C12" s="3">
        <v>0.71985779018861595</v>
      </c>
      <c r="D12" s="3">
        <v>0.68128230545333401</v>
      </c>
      <c r="E12" s="3">
        <v>1.37585029570115</v>
      </c>
      <c r="F12" s="3">
        <v>0.75958496046809099</v>
      </c>
      <c r="G12" s="3">
        <v>0.51539830632793704</v>
      </c>
      <c r="H12" s="3">
        <v>0.90084732393968603</v>
      </c>
      <c r="I12" s="3">
        <v>2.79455252402309E-2</v>
      </c>
    </row>
    <row r="13" spans="2:11" x14ac:dyDescent="0.2">
      <c r="B13" t="s">
        <v>351</v>
      </c>
      <c r="C13" s="3">
        <v>0.34449935200200799</v>
      </c>
      <c r="D13" s="3">
        <v>1.43860309467189</v>
      </c>
      <c r="E13" s="3">
        <v>3.8087994365011499</v>
      </c>
      <c r="F13" s="3">
        <v>1.2151808744646</v>
      </c>
      <c r="G13" s="3">
        <v>3.11389482627987</v>
      </c>
      <c r="H13" s="3">
        <v>1.4503762820461299</v>
      </c>
      <c r="I13" s="3">
        <v>3.9036855968124798E-2</v>
      </c>
    </row>
    <row r="14" spans="2:11" x14ac:dyDescent="0.2">
      <c r="B14" t="s">
        <v>352</v>
      </c>
      <c r="C14" s="3">
        <v>0.750166306417272</v>
      </c>
      <c r="D14" s="3">
        <v>2.52387457344537</v>
      </c>
      <c r="E14" s="3">
        <v>4.0889723798636401</v>
      </c>
      <c r="F14" s="3">
        <v>1.3960121213469801</v>
      </c>
      <c r="G14" s="3">
        <v>3.1106546027665001</v>
      </c>
      <c r="H14" s="3">
        <v>3.9018342395865901</v>
      </c>
      <c r="I14" s="3">
        <v>4.1455813887039001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9"/>
  <sheetViews>
    <sheetView topLeftCell="A29" zoomScale="125" zoomScaleNormal="125" workbookViewId="0">
      <selection activeCell="A47" sqref="A47:I49"/>
    </sheetView>
  </sheetViews>
  <sheetFormatPr baseColWidth="10" defaultColWidth="10.83203125" defaultRowHeight="15" x14ac:dyDescent="0.2"/>
  <sheetData>
    <row r="1" spans="1:9" x14ac:dyDescent="0.2">
      <c r="A1" t="s">
        <v>450</v>
      </c>
    </row>
    <row r="2" spans="1:9" x14ac:dyDescent="0.2">
      <c r="A2" s="56" t="s">
        <v>454</v>
      </c>
      <c r="B2" s="59"/>
      <c r="C2" s="59"/>
      <c r="D2" s="59"/>
      <c r="E2" s="59"/>
      <c r="F2" s="59"/>
      <c r="G2" s="59"/>
      <c r="H2" s="53"/>
      <c r="I2" s="53"/>
    </row>
    <row r="3" spans="1:9" x14ac:dyDescent="0.2">
      <c r="A3" s="59"/>
      <c r="B3" s="59" t="s">
        <v>144</v>
      </c>
      <c r="C3" s="59" t="s">
        <v>145</v>
      </c>
      <c r="D3" s="59" t="s">
        <v>375</v>
      </c>
      <c r="E3" s="59" t="s">
        <v>377</v>
      </c>
      <c r="F3" s="59" t="s">
        <v>378</v>
      </c>
      <c r="G3" s="59" t="s">
        <v>374</v>
      </c>
      <c r="H3" s="59" t="s">
        <v>393</v>
      </c>
      <c r="I3" s="59" t="s">
        <v>445</v>
      </c>
    </row>
    <row r="4" spans="1:9" x14ac:dyDescent="0.2">
      <c r="A4" s="59" t="s">
        <v>455</v>
      </c>
      <c r="B4" s="59"/>
      <c r="C4" s="59"/>
      <c r="D4" s="59"/>
      <c r="E4" s="59"/>
      <c r="F4" s="59"/>
      <c r="G4" s="59"/>
      <c r="H4" s="53"/>
      <c r="I4" s="53"/>
    </row>
    <row r="5" spans="1:9" x14ac:dyDescent="0.2">
      <c r="A5" s="59" t="s">
        <v>447</v>
      </c>
      <c r="B5" s="59">
        <v>6.3564185676592402</v>
      </c>
      <c r="C5" s="59">
        <v>2.6552072422741202</v>
      </c>
      <c r="D5" s="59">
        <v>0.31986787234042702</v>
      </c>
      <c r="E5" s="59">
        <v>1.9122992896937498E-2</v>
      </c>
      <c r="F5" s="59">
        <v>0.10671745661498699</v>
      </c>
      <c r="G5" s="59">
        <v>9.4573341317857107</v>
      </c>
      <c r="H5" s="53"/>
      <c r="I5" s="53"/>
    </row>
    <row r="6" spans="1:9" x14ac:dyDescent="0.2">
      <c r="A6" s="59" t="s">
        <v>448</v>
      </c>
      <c r="B6" s="59">
        <v>2.2342547995933302</v>
      </c>
      <c r="C6" s="59">
        <v>2.4625566633205702</v>
      </c>
      <c r="D6" s="59">
        <v>0.37411610139556101</v>
      </c>
      <c r="E6" s="59">
        <v>9.5361573089907697E-2</v>
      </c>
      <c r="F6" s="59">
        <v>0.20188327674721299</v>
      </c>
      <c r="G6" s="59">
        <v>5.3681724141465903</v>
      </c>
      <c r="H6" s="53">
        <f>100*(1-G6/G5)</f>
        <v>43.23799561967062</v>
      </c>
      <c r="I6" s="53">
        <f>SQRT(G5-G6)</f>
        <v>2.0221675790198796</v>
      </c>
    </row>
    <row r="7" spans="1:9" x14ac:dyDescent="0.2">
      <c r="A7" s="59" t="s">
        <v>443</v>
      </c>
      <c r="B7" s="59"/>
      <c r="C7" s="59"/>
      <c r="D7" s="59"/>
      <c r="E7" s="59"/>
      <c r="F7" s="59"/>
      <c r="G7" s="59"/>
      <c r="H7" s="53"/>
      <c r="I7" s="53"/>
    </row>
    <row r="8" spans="1:9" x14ac:dyDescent="0.2">
      <c r="A8" s="59" t="s">
        <v>447</v>
      </c>
      <c r="B8" s="59">
        <v>6.3564185676592402</v>
      </c>
      <c r="C8" s="59">
        <v>2.6552072422741202</v>
      </c>
      <c r="D8" s="59">
        <v>0.31986787234042702</v>
      </c>
      <c r="E8" s="59">
        <v>1.9122992896937498E-2</v>
      </c>
      <c r="F8" s="59">
        <v>0.10671745661498699</v>
      </c>
      <c r="G8" s="59">
        <v>6.2791248479560897</v>
      </c>
      <c r="H8" s="53"/>
      <c r="I8" s="53"/>
    </row>
    <row r="9" spans="1:9" x14ac:dyDescent="0.2">
      <c r="A9" s="59" t="s">
        <v>448</v>
      </c>
      <c r="B9" s="59">
        <v>2.6611464963228699</v>
      </c>
      <c r="C9" s="59">
        <v>2.4385069730075499</v>
      </c>
      <c r="D9" s="59">
        <v>0.327367266032908</v>
      </c>
      <c r="E9" s="59">
        <v>6.8014599949501903E-2</v>
      </c>
      <c r="F9" s="59">
        <v>0.16333048575294201</v>
      </c>
      <c r="G9" s="59">
        <v>4.3277925729043298</v>
      </c>
      <c r="H9" s="53">
        <f>100*(1-G9/G8)</f>
        <v>31.076500663733984</v>
      </c>
      <c r="I9" s="53">
        <f>SQRT(G8-G9)</f>
        <v>1.3969009539161179</v>
      </c>
    </row>
    <row r="10" spans="1:9" x14ac:dyDescent="0.2">
      <c r="A10" s="59" t="s">
        <v>444</v>
      </c>
      <c r="B10" s="59"/>
      <c r="C10" s="59"/>
      <c r="D10" s="59"/>
      <c r="E10" s="59"/>
      <c r="F10" s="59"/>
      <c r="G10" s="59"/>
      <c r="H10" s="53"/>
      <c r="I10" s="53"/>
    </row>
    <row r="11" spans="1:9" x14ac:dyDescent="0.2">
      <c r="A11" s="59" t="s">
        <v>447</v>
      </c>
      <c r="B11" s="59">
        <v>6.3564185676592402</v>
      </c>
      <c r="C11" s="59">
        <v>2.6552072422741202</v>
      </c>
      <c r="D11" s="59">
        <v>0.31986787234042702</v>
      </c>
      <c r="E11" s="59">
        <v>1.9122992896937498E-2</v>
      </c>
      <c r="F11" s="59">
        <v>0.10671745661498699</v>
      </c>
      <c r="G11" s="59">
        <v>8.1297305106486508</v>
      </c>
      <c r="H11" s="53"/>
      <c r="I11" s="53"/>
    </row>
    <row r="12" spans="1:9" x14ac:dyDescent="0.2">
      <c r="A12" s="59" t="s">
        <v>448</v>
      </c>
      <c r="B12" s="59">
        <v>2.18857297216219</v>
      </c>
      <c r="C12" s="59">
        <v>2.5813664254539699</v>
      </c>
      <c r="D12" s="59">
        <v>0.37896659799412602</v>
      </c>
      <c r="E12" s="59">
        <v>8.9477734691611202E-2</v>
      </c>
      <c r="F12" s="59">
        <v>0.19860413354290499</v>
      </c>
      <c r="G12" s="59">
        <v>4.1463046511178199</v>
      </c>
      <c r="H12" s="53">
        <f>100*(1-G12/G11)</f>
        <v>48.99825220913754</v>
      </c>
      <c r="I12" s="53">
        <f>SQRT((G11-G12)/0.5)</f>
        <v>2.8225611984617203</v>
      </c>
    </row>
    <row r="13" spans="1:9" x14ac:dyDescent="0.2">
      <c r="A13" s="59" t="s">
        <v>392</v>
      </c>
      <c r="B13" s="59"/>
      <c r="C13" s="59"/>
      <c r="D13" s="59"/>
      <c r="E13" s="59"/>
      <c r="F13" s="59"/>
      <c r="G13" s="59"/>
      <c r="H13" s="53"/>
      <c r="I13" s="53"/>
    </row>
    <row r="14" spans="1:9" x14ac:dyDescent="0.2">
      <c r="A14" s="59" t="s">
        <v>447</v>
      </c>
      <c r="B14" s="59">
        <v>6.3564185676592402</v>
      </c>
      <c r="C14" s="59">
        <v>2.6552072422741202</v>
      </c>
      <c r="D14" s="59">
        <v>0.31986787234042702</v>
      </c>
      <c r="E14" s="59">
        <v>1.9122992896937498E-2</v>
      </c>
      <c r="F14" s="59">
        <v>0.10671745661498699</v>
      </c>
      <c r="G14" s="59">
        <v>9.2344799708595406</v>
      </c>
      <c r="H14" s="53"/>
      <c r="I14" s="53"/>
    </row>
    <row r="15" spans="1:9" x14ac:dyDescent="0.2">
      <c r="A15" s="59" t="s">
        <v>448</v>
      </c>
      <c r="B15" s="59">
        <v>1.93161092278582</v>
      </c>
      <c r="C15" s="59">
        <v>2.3256999505627798</v>
      </c>
      <c r="D15" s="59">
        <v>0.459677351723216</v>
      </c>
      <c r="E15" s="59">
        <v>0.15385567451189999</v>
      </c>
      <c r="F15" s="59">
        <v>0.27345709308645999</v>
      </c>
      <c r="G15" s="59">
        <v>4.7008059330093896</v>
      </c>
      <c r="H15" s="53">
        <f>100*(1-G15/G14)</f>
        <v>49.095066015159261</v>
      </c>
      <c r="I15" s="53">
        <f>SQRT(G14-G15)</f>
        <v>2.1292425972279792</v>
      </c>
    </row>
    <row r="16" spans="1:9" x14ac:dyDescent="0.2">
      <c r="A16" s="59" t="s">
        <v>394</v>
      </c>
      <c r="B16" s="59"/>
      <c r="C16" s="59"/>
      <c r="D16" s="59"/>
      <c r="E16" s="59"/>
      <c r="F16" s="59"/>
      <c r="G16" s="59"/>
      <c r="H16" s="53"/>
      <c r="I16" s="53"/>
    </row>
    <row r="17" spans="1:9" x14ac:dyDescent="0.2">
      <c r="A17" s="59" t="s">
        <v>447</v>
      </c>
      <c r="B17" s="59">
        <v>6.3564185676592402</v>
      </c>
      <c r="C17" s="59">
        <v>2.6552072422741202</v>
      </c>
      <c r="D17" s="59">
        <v>0.31986787234042702</v>
      </c>
      <c r="E17" s="59">
        <v>1.9122992896937498E-2</v>
      </c>
      <c r="F17" s="59">
        <v>0.10671745661498699</v>
      </c>
      <c r="G17" s="59">
        <v>9.3944139070297492</v>
      </c>
      <c r="H17" s="53"/>
      <c r="I17" s="53"/>
    </row>
    <row r="18" spans="1:9" x14ac:dyDescent="0.2">
      <c r="A18" s="59" t="s">
        <v>448</v>
      </c>
      <c r="B18" s="59">
        <v>2.0626405122547902</v>
      </c>
      <c r="C18" s="59">
        <v>2.32206980937032</v>
      </c>
      <c r="D18" s="59">
        <v>0.36998207615084699</v>
      </c>
      <c r="E18" s="59">
        <v>0.161347069108319</v>
      </c>
      <c r="F18" s="59">
        <v>0.25031686307367401</v>
      </c>
      <c r="G18" s="59">
        <v>4.9605243638669601</v>
      </c>
      <c r="H18" s="53">
        <f>100*(1-G18/G17)</f>
        <v>47.197085278997051</v>
      </c>
      <c r="I18" s="53">
        <f>SQRT(G17-G18)</f>
        <v>2.1056803041209244</v>
      </c>
    </row>
    <row r="19" spans="1:9" x14ac:dyDescent="0.2">
      <c r="A19" s="58" t="s">
        <v>395</v>
      </c>
      <c r="B19" s="59"/>
      <c r="C19" s="59"/>
      <c r="D19" s="59"/>
      <c r="E19" s="59"/>
      <c r="F19" s="59"/>
      <c r="G19" s="59"/>
      <c r="H19" s="59"/>
      <c r="I19" s="53"/>
    </row>
    <row r="20" spans="1:9" x14ac:dyDescent="0.2">
      <c r="A20" s="59" t="s">
        <v>447</v>
      </c>
      <c r="B20" s="59">
        <v>6.3564185676592402</v>
      </c>
      <c r="C20" s="59">
        <v>2.6552072422741202</v>
      </c>
      <c r="D20" s="59">
        <v>0.31986787234042702</v>
      </c>
      <c r="E20" s="59">
        <v>1.9122992896937498E-2</v>
      </c>
      <c r="F20" s="59">
        <v>0.10671745661498699</v>
      </c>
      <c r="G20" s="59">
        <v>9.2974001956155004</v>
      </c>
      <c r="H20" s="53"/>
      <c r="I20" s="53"/>
    </row>
    <row r="21" spans="1:9" x14ac:dyDescent="0.2">
      <c r="A21" s="59" t="s">
        <v>448</v>
      </c>
      <c r="B21" s="59">
        <v>2.1040861031332301</v>
      </c>
      <c r="C21" s="59">
        <v>2.46680882915925</v>
      </c>
      <c r="D21" s="59">
        <v>0.46999005755628798</v>
      </c>
      <c r="E21" s="59">
        <v>9.1414202136719303E-2</v>
      </c>
      <c r="F21" s="59">
        <v>0.216513593156344</v>
      </c>
      <c r="G21" s="59">
        <v>5.11381775636369</v>
      </c>
      <c r="H21" s="53">
        <f>100*(1-G21/G20)</f>
        <v>44.997336365328437</v>
      </c>
      <c r="I21" s="53">
        <f>SQRT(G20-G21)</f>
        <v>2.0453807565467637</v>
      </c>
    </row>
    <row r="22" spans="1:9" x14ac:dyDescent="0.2">
      <c r="A22" s="59" t="s">
        <v>449</v>
      </c>
      <c r="B22" s="59"/>
      <c r="C22" s="59"/>
      <c r="D22" s="59"/>
      <c r="E22" s="59"/>
      <c r="F22" s="59"/>
      <c r="G22" s="59"/>
      <c r="H22" s="53"/>
      <c r="I22" s="53"/>
    </row>
    <row r="23" spans="1:9" x14ac:dyDescent="0.2">
      <c r="A23" s="59" t="s">
        <v>447</v>
      </c>
      <c r="B23" s="59">
        <f t="shared" ref="B23:G24" si="0">AVERAGE(B5,B8,B11,B14,B17,B20)</f>
        <v>6.3564185676592402</v>
      </c>
      <c r="C23" s="59">
        <f t="shared" si="0"/>
        <v>2.6552072422741202</v>
      </c>
      <c r="D23" s="59">
        <f t="shared" si="0"/>
        <v>0.31986787234042696</v>
      </c>
      <c r="E23" s="59">
        <f t="shared" si="0"/>
        <v>1.9122992896937498E-2</v>
      </c>
      <c r="F23" s="59">
        <f t="shared" si="0"/>
        <v>0.10671745661498699</v>
      </c>
      <c r="G23" s="59">
        <f t="shared" si="0"/>
        <v>8.6320805939825416</v>
      </c>
      <c r="H23" s="53"/>
      <c r="I23" s="53"/>
    </row>
    <row r="24" spans="1:9" x14ac:dyDescent="0.2">
      <c r="A24" s="59" t="s">
        <v>448</v>
      </c>
      <c r="B24" s="59">
        <f t="shared" si="0"/>
        <v>2.1970519677087048</v>
      </c>
      <c r="C24" s="59">
        <f t="shared" si="0"/>
        <v>2.4328347751457398</v>
      </c>
      <c r="D24" s="59">
        <f t="shared" si="0"/>
        <v>0.39668324180882436</v>
      </c>
      <c r="E24" s="59">
        <f t="shared" si="0"/>
        <v>0.10991180891465983</v>
      </c>
      <c r="F24" s="59">
        <f t="shared" si="0"/>
        <v>0.21735090755992301</v>
      </c>
      <c r="G24" s="59">
        <f t="shared" si="0"/>
        <v>4.7695696152347962</v>
      </c>
      <c r="H24" s="53">
        <f>AVERAGE(H6,H9,H12,H15,H18,H21)</f>
        <v>44.100372692004477</v>
      </c>
      <c r="I24" s="53">
        <f>AVERAGE(I6,I9,I12,I15,I18,I21)</f>
        <v>2.086988898215564</v>
      </c>
    </row>
    <row r="26" spans="1:9" x14ac:dyDescent="0.2">
      <c r="A26" t="s">
        <v>450</v>
      </c>
    </row>
    <row r="27" spans="1:9" x14ac:dyDescent="0.2">
      <c r="A27" s="56" t="s">
        <v>456</v>
      </c>
      <c r="B27" s="59"/>
      <c r="C27" s="59"/>
      <c r="D27" s="59"/>
      <c r="E27" s="59"/>
      <c r="F27" s="59"/>
      <c r="G27" s="59"/>
      <c r="H27" s="53"/>
      <c r="I27" s="53"/>
    </row>
    <row r="28" spans="1:9" x14ac:dyDescent="0.2">
      <c r="A28" s="59"/>
      <c r="B28" s="59" t="s">
        <v>144</v>
      </c>
      <c r="C28" s="59" t="s">
        <v>145</v>
      </c>
      <c r="D28" s="59" t="s">
        <v>375</v>
      </c>
      <c r="E28" s="59" t="s">
        <v>377</v>
      </c>
      <c r="F28" s="59" t="s">
        <v>378</v>
      </c>
      <c r="G28" s="59" t="s">
        <v>374</v>
      </c>
      <c r="H28" s="59" t="s">
        <v>393</v>
      </c>
      <c r="I28" s="59" t="s">
        <v>445</v>
      </c>
    </row>
    <row r="29" spans="1:9" x14ac:dyDescent="0.2">
      <c r="A29" s="59" t="s">
        <v>391</v>
      </c>
      <c r="B29" s="59"/>
      <c r="C29" s="59"/>
      <c r="D29" s="59"/>
      <c r="E29" s="59"/>
      <c r="F29" s="59"/>
      <c r="G29" s="59"/>
      <c r="H29" s="53"/>
      <c r="I29" s="53"/>
    </row>
    <row r="30" spans="1:9" x14ac:dyDescent="0.2">
      <c r="A30" s="59" t="s">
        <v>447</v>
      </c>
      <c r="B30" s="59">
        <v>6.3564185676592402</v>
      </c>
      <c r="C30" s="59">
        <v>2.6552072422741202</v>
      </c>
      <c r="D30" s="59">
        <v>0.31986787234042702</v>
      </c>
      <c r="E30" s="59">
        <v>1.9122992896937498E-2</v>
      </c>
      <c r="F30" s="59">
        <v>0.10671745661498699</v>
      </c>
      <c r="G30" s="59">
        <v>9.4573341317857107</v>
      </c>
      <c r="H30" s="53"/>
      <c r="I30" s="53"/>
    </row>
    <row r="31" spans="1:9" x14ac:dyDescent="0.2">
      <c r="A31" s="59" t="s">
        <v>448</v>
      </c>
      <c r="B31" s="53">
        <v>3.5446342704339799</v>
      </c>
      <c r="C31" s="53">
        <v>2.6144970917801502</v>
      </c>
      <c r="D31" s="53">
        <v>0.259700329396225</v>
      </c>
      <c r="E31" s="53">
        <v>5.0470523615251298E-2</v>
      </c>
      <c r="F31" s="53">
        <v>0.20193821483002999</v>
      </c>
      <c r="G31" s="53">
        <v>6.6712404300556303</v>
      </c>
      <c r="H31" s="53">
        <f>100*(1-G31/G30)</f>
        <v>29.459609472463644</v>
      </c>
      <c r="I31" s="53">
        <f>SQRT(G30-G31)</f>
        <v>1.6691595794680869</v>
      </c>
    </row>
    <row r="32" spans="1:9" x14ac:dyDescent="0.2">
      <c r="A32" s="59" t="s">
        <v>443</v>
      </c>
      <c r="B32" s="59"/>
      <c r="C32" s="59"/>
      <c r="D32" s="59"/>
      <c r="E32" s="59"/>
      <c r="F32" s="59"/>
      <c r="G32" s="59"/>
      <c r="H32" s="53"/>
      <c r="I32" s="53"/>
    </row>
    <row r="33" spans="1:9" x14ac:dyDescent="0.2">
      <c r="A33" s="59" t="s">
        <v>447</v>
      </c>
      <c r="B33" s="59">
        <v>6.3564185676592402</v>
      </c>
      <c r="C33" s="59">
        <v>2.6552072422741202</v>
      </c>
      <c r="D33" s="59">
        <v>0.31986787234042702</v>
      </c>
      <c r="E33" s="59">
        <v>1.9122992896937498E-2</v>
      </c>
      <c r="F33" s="59">
        <v>0.10671745661498699</v>
      </c>
      <c r="G33" s="59">
        <v>6.2791248479560897</v>
      </c>
      <c r="H33" s="53"/>
      <c r="I33" s="53"/>
    </row>
    <row r="34" spans="1:9" x14ac:dyDescent="0.2">
      <c r="A34" s="59" t="s">
        <v>448</v>
      </c>
      <c r="B34" s="53">
        <v>4.2626768014231002</v>
      </c>
      <c r="C34" s="53">
        <v>2.6092456942039002</v>
      </c>
      <c r="D34" s="53">
        <v>0.25210314947531298</v>
      </c>
      <c r="E34" s="53">
        <v>2.9090837679946399E-2</v>
      </c>
      <c r="F34" s="53">
        <v>0.14119592567454101</v>
      </c>
      <c r="G34" s="53">
        <v>5.1629740077452499</v>
      </c>
      <c r="H34" s="53">
        <f>100*(1-G34/G33)</f>
        <v>17.775579674517171</v>
      </c>
      <c r="I34" s="53">
        <f>SQRT(G33-G34)</f>
        <v>1.0564804021896665</v>
      </c>
    </row>
    <row r="35" spans="1:9" x14ac:dyDescent="0.2">
      <c r="A35" s="59" t="s">
        <v>444</v>
      </c>
      <c r="B35" s="59"/>
      <c r="C35" s="59"/>
      <c r="D35" s="59"/>
      <c r="E35" s="59"/>
      <c r="F35" s="59"/>
      <c r="G35" s="59"/>
      <c r="H35" s="53"/>
      <c r="I35" s="53"/>
    </row>
    <row r="36" spans="1:9" x14ac:dyDescent="0.2">
      <c r="A36" s="59" t="s">
        <v>447</v>
      </c>
      <c r="B36" s="59">
        <v>6.3564185676592402</v>
      </c>
      <c r="C36" s="59">
        <v>2.6552072422741202</v>
      </c>
      <c r="D36" s="59">
        <v>0.31986787234042702</v>
      </c>
      <c r="E36" s="59">
        <v>1.9122992896937498E-2</v>
      </c>
      <c r="F36" s="59">
        <v>0.10671745661498699</v>
      </c>
      <c r="G36" s="59">
        <v>8.1297305106486508</v>
      </c>
      <c r="H36" s="53"/>
      <c r="I36" s="53"/>
    </row>
    <row r="37" spans="1:9" x14ac:dyDescent="0.2">
      <c r="A37" s="59" t="s">
        <v>448</v>
      </c>
      <c r="B37" s="53">
        <v>3.54610658566141</v>
      </c>
      <c r="C37" s="53">
        <v>2.6364565089100802</v>
      </c>
      <c r="D37" s="53">
        <v>0.264907653621963</v>
      </c>
      <c r="E37" s="53">
        <v>5.0341959828410297E-2</v>
      </c>
      <c r="F37" s="53">
        <v>0.19468973197800199</v>
      </c>
      <c r="G37" s="53">
        <v>5.3742741855448299</v>
      </c>
      <c r="H37" s="53">
        <f>100*(1-G37/G36)</f>
        <v>33.893575211313745</v>
      </c>
      <c r="I37" s="53">
        <f>SQRT((G36-G37)/0.5)</f>
        <v>2.3475333118419517</v>
      </c>
    </row>
    <row r="38" spans="1:9" x14ac:dyDescent="0.2">
      <c r="A38" s="59" t="s">
        <v>392</v>
      </c>
      <c r="B38" s="59"/>
      <c r="C38" s="59"/>
      <c r="D38" s="59"/>
      <c r="E38" s="59"/>
      <c r="F38" s="59"/>
      <c r="G38" s="59"/>
      <c r="H38" s="53"/>
      <c r="I38" s="53"/>
    </row>
    <row r="39" spans="1:9" x14ac:dyDescent="0.2">
      <c r="A39" s="59" t="s">
        <v>447</v>
      </c>
      <c r="B39" s="59">
        <v>6.3564185676592402</v>
      </c>
      <c r="C39" s="59">
        <v>2.6552072422741202</v>
      </c>
      <c r="D39" s="59">
        <v>0.31986787234042702</v>
      </c>
      <c r="E39" s="59">
        <v>1.9122992896937498E-2</v>
      </c>
      <c r="F39" s="59">
        <v>0.10671745661498699</v>
      </c>
      <c r="G39" s="59">
        <v>9.2344799708595406</v>
      </c>
      <c r="H39" s="53"/>
      <c r="I39" s="53"/>
    </row>
    <row r="40" spans="1:9" x14ac:dyDescent="0.2">
      <c r="A40" s="59" t="s">
        <v>448</v>
      </c>
      <c r="B40" s="53">
        <v>2.7516947499751301</v>
      </c>
      <c r="C40" s="53">
        <v>2.5783218289384502</v>
      </c>
      <c r="D40" s="53">
        <v>0.27452262908970498</v>
      </c>
      <c r="E40" s="53">
        <v>0.103758727129052</v>
      </c>
      <c r="F40" s="53">
        <v>0.323305890890214</v>
      </c>
      <c r="G40" s="53">
        <v>5.68081020246807</v>
      </c>
      <c r="H40" s="53">
        <f>100*(1-G40/G39)</f>
        <v>38.482619266114412</v>
      </c>
      <c r="I40" s="53">
        <f>SQRT(G39-G40)</f>
        <v>1.8851179720090387</v>
      </c>
    </row>
    <row r="41" spans="1:9" x14ac:dyDescent="0.2">
      <c r="A41" s="59" t="s">
        <v>394</v>
      </c>
      <c r="B41" s="59"/>
      <c r="C41" s="59"/>
      <c r="D41" s="59"/>
      <c r="E41" s="59"/>
      <c r="F41" s="59"/>
      <c r="G41" s="59"/>
      <c r="H41" s="53"/>
      <c r="I41" s="53"/>
    </row>
    <row r="42" spans="1:9" x14ac:dyDescent="0.2">
      <c r="A42" s="59" t="s">
        <v>447</v>
      </c>
      <c r="B42" s="59">
        <v>6.3564185676592402</v>
      </c>
      <c r="C42" s="59">
        <v>2.6552072422741202</v>
      </c>
      <c r="D42" s="59">
        <v>0.31986787234042702</v>
      </c>
      <c r="E42" s="59">
        <v>1.9122992896937498E-2</v>
      </c>
      <c r="F42" s="59">
        <v>0.10671745661498699</v>
      </c>
      <c r="G42" s="59">
        <v>9.3944139070297492</v>
      </c>
      <c r="H42" s="53"/>
      <c r="I42" s="53"/>
    </row>
    <row r="43" spans="1:9" x14ac:dyDescent="0.2">
      <c r="A43" s="59" t="s">
        <v>448</v>
      </c>
      <c r="B43" s="53">
        <v>2.8507155618843201</v>
      </c>
      <c r="C43" s="53">
        <v>2.55384361744535</v>
      </c>
      <c r="D43" s="53">
        <v>0.25701578587526203</v>
      </c>
      <c r="E43" s="53">
        <v>0.113550468388861</v>
      </c>
      <c r="F43" s="53">
        <v>0.33490863271105498</v>
      </c>
      <c r="G43" s="53">
        <v>5.8858045157548897</v>
      </c>
      <c r="H43" s="53">
        <f>100*(1-G43/G42)</f>
        <v>37.347826335918633</v>
      </c>
      <c r="I43" s="53">
        <f>SQRT(G42-G43)</f>
        <v>1.8731282367405759</v>
      </c>
    </row>
    <row r="44" spans="1:9" x14ac:dyDescent="0.2">
      <c r="A44" s="58" t="s">
        <v>395</v>
      </c>
      <c r="B44" s="59"/>
      <c r="C44" s="59"/>
      <c r="D44" s="59"/>
      <c r="E44" s="59"/>
      <c r="F44" s="59"/>
      <c r="G44" s="59"/>
      <c r="H44" s="59"/>
      <c r="I44" s="53"/>
    </row>
    <row r="45" spans="1:9" x14ac:dyDescent="0.2">
      <c r="A45" s="59" t="s">
        <v>447</v>
      </c>
      <c r="B45" s="59">
        <v>6.3564185676592402</v>
      </c>
      <c r="C45" s="59">
        <v>2.6552072422741202</v>
      </c>
      <c r="D45" s="59">
        <v>0.31986787234042702</v>
      </c>
      <c r="E45" s="59">
        <v>1.9122992896937498E-2</v>
      </c>
      <c r="F45" s="59">
        <v>0.10671745661498699</v>
      </c>
      <c r="G45" s="59">
        <v>9.2974001956155004</v>
      </c>
      <c r="H45" s="53"/>
      <c r="I45" s="53"/>
    </row>
    <row r="46" spans="1:9" x14ac:dyDescent="0.2">
      <c r="A46" s="59" t="s">
        <v>448</v>
      </c>
      <c r="B46" s="53">
        <v>3.38428470957636</v>
      </c>
      <c r="C46" s="53">
        <v>2.6375331767818402</v>
      </c>
      <c r="D46" s="53">
        <v>0.294674543055853</v>
      </c>
      <c r="E46" s="53">
        <v>4.6048588227590601E-2</v>
      </c>
      <c r="F46" s="53">
        <v>0.193956157762221</v>
      </c>
      <c r="G46" s="53">
        <v>6.4091599038759304</v>
      </c>
      <c r="H46" s="53">
        <f>100*(1-G46/G45)</f>
        <v>31.065031417079545</v>
      </c>
      <c r="I46" s="53">
        <f>SQRT(G45-G46)</f>
        <v>1.6994823599377458</v>
      </c>
    </row>
    <row r="47" spans="1:9" x14ac:dyDescent="0.2">
      <c r="A47" s="59" t="s">
        <v>449</v>
      </c>
      <c r="B47" s="59"/>
      <c r="C47" s="59"/>
      <c r="D47" s="59"/>
      <c r="E47" s="59"/>
      <c r="F47" s="59"/>
      <c r="G47" s="59"/>
      <c r="H47" s="53"/>
      <c r="I47" s="53"/>
    </row>
    <row r="48" spans="1:9" x14ac:dyDescent="0.2">
      <c r="A48" s="59" t="s">
        <v>447</v>
      </c>
      <c r="B48" s="59">
        <f t="shared" ref="B48:G49" si="1">AVERAGE(B30,B33,B36,B39,B42,B45)</f>
        <v>6.3564185676592402</v>
      </c>
      <c r="C48" s="59">
        <f t="shared" si="1"/>
        <v>2.6552072422741202</v>
      </c>
      <c r="D48" s="59">
        <f t="shared" si="1"/>
        <v>0.31986787234042696</v>
      </c>
      <c r="E48" s="59">
        <f t="shared" si="1"/>
        <v>1.9122992896937498E-2</v>
      </c>
      <c r="F48" s="59">
        <f t="shared" si="1"/>
        <v>0.10671745661498699</v>
      </c>
      <c r="G48" s="59">
        <f t="shared" si="1"/>
        <v>8.6320805939825416</v>
      </c>
      <c r="H48" s="53"/>
      <c r="I48" s="53"/>
    </row>
    <row r="49" spans="1:9" x14ac:dyDescent="0.2">
      <c r="A49" s="59" t="s">
        <v>448</v>
      </c>
      <c r="B49" s="59">
        <f t="shared" si="1"/>
        <v>3.3900187798257169</v>
      </c>
      <c r="C49" s="59">
        <f t="shared" si="1"/>
        <v>2.6049829863432952</v>
      </c>
      <c r="D49" s="59">
        <f t="shared" si="1"/>
        <v>0.26715401508572018</v>
      </c>
      <c r="E49" s="59">
        <f t="shared" si="1"/>
        <v>6.5543517478185279E-2</v>
      </c>
      <c r="F49" s="59">
        <f t="shared" si="1"/>
        <v>0.23166575897434383</v>
      </c>
      <c r="G49" s="59">
        <f t="shared" si="1"/>
        <v>5.8640438742407675</v>
      </c>
      <c r="H49" s="53">
        <f>AVERAGE(H31,H34,H37,H40,H43,H46)</f>
        <v>31.337373562901192</v>
      </c>
      <c r="I49" s="53">
        <f>AVERAGE(I31,I34,I37,I40,I43,I46)</f>
        <v>1.7551503103645107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25CF8-63D9-C946-8065-A2635C6EDDF1}">
  <dimension ref="A1:I64"/>
  <sheetViews>
    <sheetView topLeftCell="A51" zoomScale="150" zoomScaleNormal="150" workbookViewId="0">
      <selection activeCell="A62" sqref="A62:I64"/>
    </sheetView>
  </sheetViews>
  <sheetFormatPr baseColWidth="10" defaultColWidth="10.83203125" defaultRowHeight="15" x14ac:dyDescent="0.2"/>
  <sheetData>
    <row r="1" spans="1:9" x14ac:dyDescent="0.2">
      <c r="A1" t="s">
        <v>450</v>
      </c>
    </row>
    <row r="2" spans="1:9" x14ac:dyDescent="0.2">
      <c r="A2" s="56" t="s">
        <v>452</v>
      </c>
      <c r="B2" s="55"/>
      <c r="C2" s="55"/>
      <c r="D2" s="55"/>
      <c r="E2" s="55"/>
      <c r="F2" s="55"/>
      <c r="G2" s="55"/>
      <c r="H2" s="53"/>
      <c r="I2" s="53"/>
    </row>
    <row r="3" spans="1:9" x14ac:dyDescent="0.2">
      <c r="A3" s="55"/>
      <c r="B3" s="55" t="s">
        <v>144</v>
      </c>
      <c r="C3" s="55" t="s">
        <v>145</v>
      </c>
      <c r="D3" s="55" t="s">
        <v>375</v>
      </c>
      <c r="E3" s="55" t="s">
        <v>377</v>
      </c>
      <c r="F3" s="55" t="s">
        <v>378</v>
      </c>
      <c r="G3" s="55" t="s">
        <v>374</v>
      </c>
      <c r="H3" s="55" t="s">
        <v>393</v>
      </c>
      <c r="I3" s="55" t="s">
        <v>445</v>
      </c>
    </row>
    <row r="4" spans="1:9" x14ac:dyDescent="0.2">
      <c r="A4" s="55" t="s">
        <v>391</v>
      </c>
      <c r="B4" s="55"/>
      <c r="C4" s="55"/>
      <c r="D4" s="55"/>
      <c r="E4" s="55"/>
      <c r="F4" s="55"/>
      <c r="G4" s="55"/>
      <c r="H4" s="53"/>
      <c r="I4" s="53"/>
    </row>
    <row r="5" spans="1:9" x14ac:dyDescent="0.2">
      <c r="A5" s="55" t="s">
        <v>446</v>
      </c>
      <c r="B5" s="57">
        <v>11.461159708968401</v>
      </c>
      <c r="C5" s="57">
        <v>5.6816142355058599</v>
      </c>
      <c r="D5" s="57">
        <v>2.2366816288084401E-2</v>
      </c>
      <c r="E5" s="57">
        <v>1.6713154771631601E-31</v>
      </c>
      <c r="F5" s="57">
        <v>1.6713154771631599E-33</v>
      </c>
      <c r="G5" s="57">
        <v>17.165140760762299</v>
      </c>
      <c r="H5" s="53"/>
      <c r="I5" s="53"/>
    </row>
    <row r="6" spans="1:9" x14ac:dyDescent="0.2">
      <c r="A6" s="55" t="s">
        <v>447</v>
      </c>
      <c r="B6" s="57">
        <v>3.6287203356814799</v>
      </c>
      <c r="C6" s="57">
        <v>5.549958356676</v>
      </c>
      <c r="D6" s="57">
        <v>2.2757627118644101E-2</v>
      </c>
      <c r="E6" s="57">
        <v>5.1349175237755999E-2</v>
      </c>
      <c r="F6" s="57">
        <v>0.382717849665558</v>
      </c>
      <c r="G6" s="57">
        <v>9.6355033443794493</v>
      </c>
      <c r="H6" s="53">
        <f>100*(1-G6/G5)</f>
        <v>43.865864669136926</v>
      </c>
      <c r="I6" s="53">
        <f>SQRT(G5-G6)</f>
        <v>2.7440184795993718</v>
      </c>
    </row>
    <row r="7" spans="1:9" x14ac:dyDescent="0.2">
      <c r="A7" s="55" t="s">
        <v>448</v>
      </c>
      <c r="B7" s="57">
        <v>1.4175261017842999</v>
      </c>
      <c r="C7" s="57">
        <v>5.0392966779542396</v>
      </c>
      <c r="D7" s="57">
        <v>4.3357960814565902E-2</v>
      </c>
      <c r="E7" s="57">
        <v>8.3081344180358702E-2</v>
      </c>
      <c r="F7" s="57">
        <v>0.43733948811335499</v>
      </c>
      <c r="G7" s="57">
        <v>7.0206015728468296</v>
      </c>
      <c r="H7" s="53">
        <f>100*(1-G7/G6)</f>
        <v>27.138195879076065</v>
      </c>
      <c r="I7" s="53">
        <f>SQRT(G6-G7)</f>
        <v>1.6170657907248609</v>
      </c>
    </row>
    <row r="8" spans="1:9" x14ac:dyDescent="0.2">
      <c r="A8" s="57" t="s">
        <v>453</v>
      </c>
      <c r="B8" s="53">
        <v>2.0615375628804</v>
      </c>
      <c r="C8" s="53">
        <v>5.4881307215008501</v>
      </c>
      <c r="D8" s="53">
        <v>2.6225995976510898E-2</v>
      </c>
      <c r="E8" s="53">
        <v>6.1615639202193997E-2</v>
      </c>
      <c r="F8" s="53">
        <v>0.25686113260886401</v>
      </c>
      <c r="G8" s="53">
        <v>7.89437105216882</v>
      </c>
      <c r="H8" s="53">
        <f>100*(1-G8/G6)</f>
        <v>18.069967182630485</v>
      </c>
      <c r="I8" s="53">
        <f>SQRT(G6-G8)</f>
        <v>1.3195197202810685</v>
      </c>
    </row>
    <row r="9" spans="1:9" x14ac:dyDescent="0.2">
      <c r="A9" s="55" t="s">
        <v>443</v>
      </c>
      <c r="B9" s="55"/>
      <c r="C9" s="55"/>
      <c r="D9" s="55"/>
      <c r="E9" s="55"/>
      <c r="F9" s="55"/>
      <c r="G9" s="55"/>
      <c r="H9" s="53"/>
      <c r="I9" s="53"/>
    </row>
    <row r="10" spans="1:9" x14ac:dyDescent="0.2">
      <c r="A10" s="55" t="s">
        <v>446</v>
      </c>
      <c r="B10" s="57">
        <v>11.461159708968401</v>
      </c>
      <c r="C10" s="57">
        <v>5.6816142355058599</v>
      </c>
      <c r="D10" s="57">
        <v>2.2366816288084401E-2</v>
      </c>
      <c r="E10" s="57">
        <v>1.6713154771631601E-31</v>
      </c>
      <c r="F10" s="57">
        <v>1.6713154771631599E-33</v>
      </c>
      <c r="G10" s="57">
        <v>11.434560906278101</v>
      </c>
      <c r="H10" s="53"/>
      <c r="I10" s="53"/>
    </row>
    <row r="11" spans="1:9" x14ac:dyDescent="0.2">
      <c r="A11" s="55" t="s">
        <v>447</v>
      </c>
      <c r="B11" s="57">
        <v>3.6287203356814799</v>
      </c>
      <c r="C11" s="57">
        <v>5.549958356676</v>
      </c>
      <c r="D11" s="57">
        <v>2.2757627118644101E-2</v>
      </c>
      <c r="E11" s="57">
        <v>5.1349175237755999E-2</v>
      </c>
      <c r="F11" s="57">
        <v>0.382717849665558</v>
      </c>
      <c r="G11" s="57">
        <v>7.8211431765387003</v>
      </c>
      <c r="H11" s="53">
        <f>100*(1-G11/G10)</f>
        <v>31.600843787149422</v>
      </c>
      <c r="I11" s="53">
        <f>SQRT(G10-G11)</f>
        <v>1.9008991897887169</v>
      </c>
    </row>
    <row r="12" spans="1:9" x14ac:dyDescent="0.2">
      <c r="A12" s="55" t="s">
        <v>448</v>
      </c>
      <c r="B12" s="57">
        <v>1.62292057110212</v>
      </c>
      <c r="C12" s="57">
        <v>5.0500099154934599</v>
      </c>
      <c r="D12" s="57">
        <v>3.2555803353265599E-2</v>
      </c>
      <c r="E12" s="57">
        <v>7.7664233314404002E-2</v>
      </c>
      <c r="F12" s="57">
        <v>0.41739748400098398</v>
      </c>
      <c r="G12" s="57">
        <v>6.3890877217131701</v>
      </c>
      <c r="H12" s="53">
        <f>100*(1-G12/G11)</f>
        <v>18.310052923226195</v>
      </c>
      <c r="I12" s="53">
        <f>SQRT(G11-G12)</f>
        <v>1.1966851945376153</v>
      </c>
    </row>
    <row r="13" spans="1:9" x14ac:dyDescent="0.2">
      <c r="A13" s="57" t="s">
        <v>453</v>
      </c>
      <c r="B13" s="53">
        <v>2.4611237252519298</v>
      </c>
      <c r="C13" s="53">
        <v>5.4764626434384098</v>
      </c>
      <c r="D13" s="53">
        <v>2.37716990031062E-2</v>
      </c>
      <c r="E13" s="53">
        <v>5.0651395040090801E-2</v>
      </c>
      <c r="F13" s="53">
        <v>0.24604508406567299</v>
      </c>
      <c r="G13" s="53">
        <v>7.0274926841732501</v>
      </c>
      <c r="H13" s="53">
        <f>100*(1-G13/G11)</f>
        <v>10.147499853297482</v>
      </c>
      <c r="I13" s="53">
        <f>SQRT(G11-G13)</f>
        <v>0.89087063727875226</v>
      </c>
    </row>
    <row r="14" spans="1:9" x14ac:dyDescent="0.2">
      <c r="A14" s="55" t="s">
        <v>444</v>
      </c>
      <c r="B14" s="55"/>
      <c r="C14" s="55"/>
      <c r="D14" s="55"/>
      <c r="E14" s="55"/>
      <c r="F14" s="55"/>
      <c r="G14" s="55"/>
      <c r="H14" s="53"/>
      <c r="I14" s="53"/>
    </row>
    <row r="15" spans="1:9" x14ac:dyDescent="0.2">
      <c r="A15" s="55" t="s">
        <v>446</v>
      </c>
      <c r="B15" s="57">
        <v>11.461159708968401</v>
      </c>
      <c r="C15" s="57">
        <v>5.6816142355058599</v>
      </c>
      <c r="D15" s="57">
        <v>2.2366816288084401E-2</v>
      </c>
      <c r="E15" s="57">
        <v>1.6713154771631601E-31</v>
      </c>
      <c r="F15" s="57">
        <v>1.6713154771631599E-33</v>
      </c>
      <c r="G15" s="57">
        <v>14.3243336430094</v>
      </c>
      <c r="H15" s="53"/>
      <c r="I15" s="53"/>
    </row>
    <row r="16" spans="1:9" x14ac:dyDescent="0.2">
      <c r="A16" s="55" t="s">
        <v>447</v>
      </c>
      <c r="B16" s="57">
        <v>3.6287203356814799</v>
      </c>
      <c r="C16" s="57">
        <v>5.549958356676</v>
      </c>
      <c r="D16" s="57">
        <v>2.2757627118644101E-2</v>
      </c>
      <c r="E16" s="57">
        <v>5.1349175237755999E-2</v>
      </c>
      <c r="F16" s="57">
        <v>0.382717849665558</v>
      </c>
      <c r="G16" s="57">
        <v>6.86052416604144</v>
      </c>
      <c r="H16" s="53">
        <f>100*(1-G16/G15)</f>
        <v>52.105805847453638</v>
      </c>
      <c r="I16" s="53">
        <f>SQRT((G15-G16)/0.5)</f>
        <v>3.8636276934942786</v>
      </c>
    </row>
    <row r="17" spans="1:9" x14ac:dyDescent="0.2">
      <c r="A17" s="55" t="s">
        <v>448</v>
      </c>
      <c r="B17" s="57">
        <v>1.4054829886404701</v>
      </c>
      <c r="C17" s="57">
        <v>5.2298639135171996</v>
      </c>
      <c r="D17" s="57">
        <v>4.6191229856703299E-2</v>
      </c>
      <c r="E17" s="57">
        <v>7.2405573737138601E-2</v>
      </c>
      <c r="F17" s="57">
        <v>0.43382190730522702</v>
      </c>
      <c r="G17" s="57">
        <v>4.5728336562981404</v>
      </c>
      <c r="H17" s="53">
        <f>100*(1-G17/G16)</f>
        <v>33.34571024568389</v>
      </c>
      <c r="I17" s="53">
        <f>SQRT((G16-G17)/0.5)</f>
        <v>2.1390140297545033</v>
      </c>
    </row>
    <row r="18" spans="1:9" x14ac:dyDescent="0.2">
      <c r="A18" s="57" t="s">
        <v>453</v>
      </c>
      <c r="B18" s="53">
        <v>2.0605743938988499</v>
      </c>
      <c r="C18" s="53">
        <v>5.5345400343448397</v>
      </c>
      <c r="D18" s="53">
        <v>2.47022423739418E-2</v>
      </c>
      <c r="E18" s="53">
        <v>6.3195420061379098E-2</v>
      </c>
      <c r="F18" s="53">
        <v>0.25833821647093302</v>
      </c>
      <c r="G18" s="53">
        <v>5.1740802899775202</v>
      </c>
      <c r="H18" s="53">
        <f>100*(1-G18/G16)</f>
        <v>24.581851695990853</v>
      </c>
      <c r="I18" s="53">
        <f>SQRT((G16-G18)/0.5)</f>
        <v>1.8365423360564928</v>
      </c>
    </row>
    <row r="19" spans="1:9" x14ac:dyDescent="0.2">
      <c r="A19" s="55" t="s">
        <v>392</v>
      </c>
      <c r="B19" s="55"/>
      <c r="C19" s="55"/>
      <c r="D19" s="55"/>
      <c r="E19" s="55"/>
      <c r="F19" s="55"/>
      <c r="G19" s="55"/>
      <c r="H19" s="53"/>
      <c r="I19" s="53"/>
    </row>
    <row r="20" spans="1:9" x14ac:dyDescent="0.2">
      <c r="A20" s="55" t="s">
        <v>446</v>
      </c>
      <c r="B20" s="57">
        <v>11.461159708968401</v>
      </c>
      <c r="C20" s="57">
        <v>5.6816142355058599</v>
      </c>
      <c r="D20" s="57">
        <v>2.2366816288084401E-2</v>
      </c>
      <c r="E20" s="57">
        <v>1.6713154771631601E-31</v>
      </c>
      <c r="F20" s="57">
        <v>1.6713154771631599E-33</v>
      </c>
      <c r="G20" s="57">
        <v>17.153957352618299</v>
      </c>
      <c r="H20" s="53"/>
      <c r="I20" s="53"/>
    </row>
    <row r="21" spans="1:9" x14ac:dyDescent="0.2">
      <c r="A21" s="55" t="s">
        <v>447</v>
      </c>
      <c r="B21" s="57">
        <v>3.6287203356814799</v>
      </c>
      <c r="C21" s="57">
        <v>5.549958356676</v>
      </c>
      <c r="D21" s="57">
        <v>2.2757627118644101E-2</v>
      </c>
      <c r="E21" s="57">
        <v>5.1349175237755999E-2</v>
      </c>
      <c r="F21" s="57">
        <v>0.382717849665558</v>
      </c>
      <c r="G21" s="57">
        <v>9.4070910183684706</v>
      </c>
      <c r="H21" s="53">
        <f>100*(1-G21/G20)</f>
        <v>45.160811438460193</v>
      </c>
      <c r="I21" s="53">
        <f>SQRT(G20-G21)</f>
        <v>2.7833193015264759</v>
      </c>
    </row>
    <row r="22" spans="1:9" x14ac:dyDescent="0.2">
      <c r="A22" s="55" t="s">
        <v>448</v>
      </c>
      <c r="B22" s="57">
        <v>1.25488939874678</v>
      </c>
      <c r="C22" s="57">
        <v>4.7642946056989404</v>
      </c>
      <c r="D22" s="57">
        <v>6.0250722552693398E-2</v>
      </c>
      <c r="E22" s="57">
        <v>0.120284752730174</v>
      </c>
      <c r="F22" s="57">
        <v>0.47484832054512199</v>
      </c>
      <c r="G22" s="57">
        <v>6.3468759023597103</v>
      </c>
      <c r="H22" s="53">
        <f>100*(1-G22/G21)</f>
        <v>32.530939798853055</v>
      </c>
      <c r="I22" s="53">
        <f>SQRT(G21-G22)</f>
        <v>1.7493470541915805</v>
      </c>
    </row>
    <row r="23" spans="1:9" x14ac:dyDescent="0.2">
      <c r="A23" s="57" t="s">
        <v>453</v>
      </c>
      <c r="B23" s="53">
        <v>1.6031909414535099</v>
      </c>
      <c r="C23" s="53">
        <v>5.41205057793987</v>
      </c>
      <c r="D23" s="53">
        <v>3.1574665313776E-2</v>
      </c>
      <c r="E23" s="53">
        <v>8.7810834086580802E-2</v>
      </c>
      <c r="F23" s="53">
        <v>0.29596682082897402</v>
      </c>
      <c r="G23" s="53">
        <v>7.2229176795080496</v>
      </c>
      <c r="H23" s="53">
        <f>100*(1-G23/G21)</f>
        <v>23.218371488014323</v>
      </c>
      <c r="I23" s="53">
        <f>SQRT(G21-G23)</f>
        <v>1.4778949011551603</v>
      </c>
    </row>
    <row r="24" spans="1:9" x14ac:dyDescent="0.2">
      <c r="A24" s="55" t="s">
        <v>394</v>
      </c>
      <c r="B24" s="55"/>
      <c r="C24" s="55"/>
      <c r="D24" s="55"/>
      <c r="E24" s="55"/>
      <c r="F24" s="55"/>
      <c r="G24" s="55"/>
      <c r="H24" s="53"/>
      <c r="I24" s="53"/>
    </row>
    <row r="25" spans="1:9" x14ac:dyDescent="0.2">
      <c r="A25" s="55" t="s">
        <v>446</v>
      </c>
      <c r="B25" s="57">
        <v>11.461159708968401</v>
      </c>
      <c r="C25" s="57">
        <v>5.6816142355058599</v>
      </c>
      <c r="D25" s="57">
        <v>2.2366816288084401E-2</v>
      </c>
      <c r="E25" s="57">
        <v>1.6713154771631601E-31</v>
      </c>
      <c r="F25" s="57">
        <v>1.6713154771631599E-33</v>
      </c>
      <c r="G25" s="57">
        <v>17.165140760762299</v>
      </c>
      <c r="H25" s="53"/>
      <c r="I25" s="53"/>
    </row>
    <row r="26" spans="1:9" x14ac:dyDescent="0.2">
      <c r="A26" s="55" t="s">
        <v>447</v>
      </c>
      <c r="B26" s="57">
        <v>3.6287203356814799</v>
      </c>
      <c r="C26" s="57">
        <v>5.549958356676</v>
      </c>
      <c r="D26" s="57">
        <v>2.2757627118644101E-2</v>
      </c>
      <c r="E26" s="57">
        <v>5.1349175237755999E-2</v>
      </c>
      <c r="F26" s="57">
        <v>0.382717849665558</v>
      </c>
      <c r="G26" s="57">
        <v>9.4184698319277906</v>
      </c>
      <c r="H26" s="53">
        <f>100*(1-G26/G25)</f>
        <v>45.130249945532519</v>
      </c>
      <c r="I26" s="53">
        <f>SQRT(G25-G26)</f>
        <v>2.7832841983589294</v>
      </c>
    </row>
    <row r="27" spans="1:9" x14ac:dyDescent="0.2">
      <c r="A27" s="55" t="s">
        <v>448</v>
      </c>
      <c r="B27" s="57">
        <v>1.3402509066597901</v>
      </c>
      <c r="C27" s="57">
        <v>4.7560139099667396</v>
      </c>
      <c r="D27" s="57">
        <v>5.1119091938553303E-2</v>
      </c>
      <c r="E27" s="57">
        <v>0.120090728173724</v>
      </c>
      <c r="F27" s="57">
        <v>0.42339606517237599</v>
      </c>
      <c r="G27" s="57">
        <v>6.4191273052381304</v>
      </c>
      <c r="H27" s="53">
        <f>100*(1-G27/G26)</f>
        <v>31.845327109528466</v>
      </c>
      <c r="I27" s="53">
        <f>SQRT(G26-G27)</f>
        <v>1.731861000972555</v>
      </c>
    </row>
    <row r="28" spans="1:9" x14ac:dyDescent="0.2">
      <c r="A28" s="57" t="s">
        <v>453</v>
      </c>
      <c r="B28" s="53">
        <v>1.62918511210477</v>
      </c>
      <c r="C28" s="53">
        <v>5.3579544745426801</v>
      </c>
      <c r="D28" s="53">
        <v>2.4094135305345599E-2</v>
      </c>
      <c r="E28" s="53">
        <v>9.3059966361989196E-2</v>
      </c>
      <c r="F28" s="53">
        <v>0.29997767324053798</v>
      </c>
      <c r="G28" s="53">
        <v>7.2077525417540604</v>
      </c>
      <c r="H28" s="53">
        <f>100*(1-G28/G26)</f>
        <v>23.472149187966728</v>
      </c>
      <c r="I28" s="53">
        <f>SQRT(G26-G28)</f>
        <v>1.4868481059522287</v>
      </c>
    </row>
    <row r="29" spans="1:9" x14ac:dyDescent="0.2">
      <c r="A29" s="54" t="s">
        <v>395</v>
      </c>
      <c r="B29" s="55"/>
      <c r="C29" s="55"/>
      <c r="D29" s="55"/>
      <c r="E29" s="55"/>
      <c r="F29" s="55"/>
      <c r="G29" s="55"/>
      <c r="H29" s="55"/>
      <c r="I29" s="53"/>
    </row>
    <row r="30" spans="1:9" x14ac:dyDescent="0.2">
      <c r="A30" s="55" t="s">
        <v>446</v>
      </c>
      <c r="B30" s="57">
        <v>11.461159708968401</v>
      </c>
      <c r="C30" s="57">
        <v>5.6816142355058599</v>
      </c>
      <c r="D30" s="57">
        <v>2.2366816288084401E-2</v>
      </c>
      <c r="E30" s="57">
        <v>1.6713154771631601E-31</v>
      </c>
      <c r="F30" s="57">
        <v>1.6713154771631599E-33</v>
      </c>
      <c r="G30" s="57">
        <v>17.153957352618299</v>
      </c>
      <c r="H30" s="53"/>
      <c r="I30" s="53"/>
    </row>
    <row r="31" spans="1:9" x14ac:dyDescent="0.2">
      <c r="A31" s="55" t="s">
        <v>447</v>
      </c>
      <c r="B31" s="57">
        <v>3.6287203356814799</v>
      </c>
      <c r="C31" s="57">
        <v>5.549958356676</v>
      </c>
      <c r="D31" s="57">
        <v>2.2757627118644101E-2</v>
      </c>
      <c r="E31" s="57">
        <v>5.1349175237755999E-2</v>
      </c>
      <c r="F31" s="57">
        <v>0.382717849665558</v>
      </c>
      <c r="G31" s="57">
        <v>9.6241245308201204</v>
      </c>
      <c r="H31" s="53">
        <f>100*(1-G31/G30)</f>
        <v>43.895601854512364</v>
      </c>
      <c r="I31" s="53">
        <f>SQRT(G30-G31)</f>
        <v>2.7440540850716078</v>
      </c>
    </row>
    <row r="32" spans="1:9" x14ac:dyDescent="0.2">
      <c r="A32" s="55" t="s">
        <v>448</v>
      </c>
      <c r="B32" s="57">
        <v>1.3292359404296601</v>
      </c>
      <c r="C32" s="57">
        <v>5.0487146325299097</v>
      </c>
      <c r="D32" s="57">
        <v>5.0879941620642299E-2</v>
      </c>
      <c r="E32" s="57">
        <v>8.1946183721886806E-2</v>
      </c>
      <c r="F32" s="57">
        <v>0.46905115278405701</v>
      </c>
      <c r="G32" s="57">
        <v>6.9543878802758297</v>
      </c>
      <c r="H32" s="53">
        <f>100*(1-G32/G31)</f>
        <v>27.740046816671736</v>
      </c>
      <c r="I32" s="53">
        <f>SQRT(G31-G32)</f>
        <v>1.6339328782248954</v>
      </c>
    </row>
    <row r="33" spans="1:9" x14ac:dyDescent="0.2">
      <c r="A33" s="57" t="s">
        <v>453</v>
      </c>
      <c r="B33" s="53">
        <v>2.0150201239794301</v>
      </c>
      <c r="C33" s="53">
        <v>5.5377429041668096</v>
      </c>
      <c r="D33" s="53">
        <v>3.7550018053230397E-2</v>
      </c>
      <c r="E33" s="53">
        <v>5.9311051435845898E-2</v>
      </c>
      <c r="F33" s="53">
        <v>0.25506547511022698</v>
      </c>
      <c r="G33" s="53">
        <v>7.8859145637189298</v>
      </c>
      <c r="H33" s="53">
        <f>100*(1-G33/G31)</f>
        <v>18.060967120019889</v>
      </c>
      <c r="I33" s="53">
        <f>SQRT(G31-G33)</f>
        <v>1.318411911013091</v>
      </c>
    </row>
    <row r="34" spans="1:9" x14ac:dyDescent="0.2">
      <c r="A34" s="55" t="s">
        <v>449</v>
      </c>
      <c r="B34" s="55"/>
      <c r="C34" s="55"/>
      <c r="D34" s="55"/>
      <c r="E34" s="55"/>
      <c r="F34" s="55"/>
      <c r="G34" s="55"/>
      <c r="H34" s="53"/>
      <c r="I34" s="53"/>
    </row>
    <row r="35" spans="1:9" x14ac:dyDescent="0.2">
      <c r="A35" s="55" t="s">
        <v>446</v>
      </c>
      <c r="B35" s="55">
        <f t="shared" ref="B35:G37" si="0">AVERAGE(B5,B10,B15,B20,B25,B30)</f>
        <v>11.461159708968401</v>
      </c>
      <c r="C35" s="55">
        <f t="shared" si="0"/>
        <v>5.6816142355058608</v>
      </c>
      <c r="D35" s="55">
        <f t="shared" si="0"/>
        <v>2.2366816288084401E-2</v>
      </c>
      <c r="E35" s="55">
        <f t="shared" si="0"/>
        <v>1.6713154771631599E-31</v>
      </c>
      <c r="F35" s="55">
        <f t="shared" si="0"/>
        <v>1.6713154771631599E-33</v>
      </c>
      <c r="G35" s="55">
        <f t="shared" si="0"/>
        <v>15.732848462674786</v>
      </c>
      <c r="H35" s="53"/>
      <c r="I35" s="53"/>
    </row>
    <row r="36" spans="1:9" x14ac:dyDescent="0.2">
      <c r="A36" s="55" t="s">
        <v>447</v>
      </c>
      <c r="B36" s="55">
        <f t="shared" si="0"/>
        <v>3.6287203356814799</v>
      </c>
      <c r="C36" s="55">
        <f t="shared" si="0"/>
        <v>5.549958356676</v>
      </c>
      <c r="D36" s="55">
        <f t="shared" si="0"/>
        <v>2.2757627118644101E-2</v>
      </c>
      <c r="E36" s="55">
        <f t="shared" si="0"/>
        <v>5.1349175237755999E-2</v>
      </c>
      <c r="F36" s="55">
        <f t="shared" si="0"/>
        <v>0.38271784966555794</v>
      </c>
      <c r="G36" s="55">
        <f t="shared" si="0"/>
        <v>8.7944760113459957</v>
      </c>
      <c r="H36" s="53">
        <f t="shared" ref="H36:I38" si="1">AVERAGE(H6,H11,H16,H21,H26,H31)</f>
        <v>43.626529590374183</v>
      </c>
      <c r="I36" s="53">
        <f t="shared" si="1"/>
        <v>2.8032004913065633</v>
      </c>
    </row>
    <row r="37" spans="1:9" x14ac:dyDescent="0.2">
      <c r="A37" s="55" t="s">
        <v>448</v>
      </c>
      <c r="B37" s="55">
        <f t="shared" si="0"/>
        <v>1.3950509845605199</v>
      </c>
      <c r="C37" s="55">
        <f t="shared" si="0"/>
        <v>4.9813656091934142</v>
      </c>
      <c r="D37" s="55">
        <f t="shared" si="0"/>
        <v>4.7392458356070623E-2</v>
      </c>
      <c r="E37" s="55">
        <f t="shared" si="0"/>
        <v>9.2578802642947697E-2</v>
      </c>
      <c r="F37" s="55">
        <f t="shared" si="0"/>
        <v>0.44264240298685342</v>
      </c>
      <c r="G37" s="55">
        <f t="shared" si="0"/>
        <v>6.2838190064553023</v>
      </c>
      <c r="H37" s="53">
        <f t="shared" si="1"/>
        <v>28.485045462173233</v>
      </c>
      <c r="I37" s="53">
        <f t="shared" si="1"/>
        <v>1.6779843247343349</v>
      </c>
    </row>
    <row r="38" spans="1:9" x14ac:dyDescent="0.2">
      <c r="A38" s="57" t="s">
        <v>453</v>
      </c>
      <c r="B38" s="55"/>
      <c r="C38" s="55"/>
      <c r="D38" s="55"/>
      <c r="E38" s="55"/>
      <c r="F38" s="55"/>
      <c r="G38" s="55"/>
      <c r="H38" s="53">
        <f t="shared" si="1"/>
        <v>19.591801087986624</v>
      </c>
      <c r="I38" s="53">
        <f t="shared" si="1"/>
        <v>1.3883479352894657</v>
      </c>
    </row>
    <row r="41" spans="1:9" x14ac:dyDescent="0.2">
      <c r="A41" t="s">
        <v>450</v>
      </c>
    </row>
    <row r="42" spans="1:9" x14ac:dyDescent="0.2">
      <c r="A42" s="56" t="s">
        <v>457</v>
      </c>
      <c r="B42" s="59"/>
      <c r="C42" s="59"/>
      <c r="D42" s="59"/>
      <c r="E42" s="59"/>
      <c r="F42" s="59"/>
      <c r="G42" s="59"/>
      <c r="H42" s="53"/>
      <c r="I42" s="53"/>
    </row>
    <row r="43" spans="1:9" x14ac:dyDescent="0.2">
      <c r="A43" s="59"/>
      <c r="B43" s="59" t="s">
        <v>144</v>
      </c>
      <c r="C43" s="59" t="s">
        <v>145</v>
      </c>
      <c r="D43" s="59" t="s">
        <v>375</v>
      </c>
      <c r="E43" s="59" t="s">
        <v>377</v>
      </c>
      <c r="F43" s="59" t="s">
        <v>378</v>
      </c>
      <c r="G43" s="59" t="s">
        <v>374</v>
      </c>
      <c r="H43" s="59" t="s">
        <v>393</v>
      </c>
      <c r="I43" s="59" t="s">
        <v>445</v>
      </c>
    </row>
    <row r="44" spans="1:9" x14ac:dyDescent="0.2">
      <c r="A44" s="59" t="s">
        <v>391</v>
      </c>
      <c r="B44" s="59"/>
      <c r="C44" s="59"/>
      <c r="D44" s="59"/>
      <c r="E44" s="59"/>
      <c r="F44" s="59"/>
      <c r="G44" s="59"/>
      <c r="H44" s="53"/>
      <c r="I44" s="53"/>
    </row>
    <row r="45" spans="1:9" x14ac:dyDescent="0.2">
      <c r="A45" s="59" t="s">
        <v>447</v>
      </c>
      <c r="B45" s="59">
        <v>3.6287203356814799</v>
      </c>
      <c r="C45" s="59">
        <v>5.549958356676</v>
      </c>
      <c r="D45" s="59">
        <v>2.2757627118644101E-2</v>
      </c>
      <c r="E45" s="59">
        <v>5.1349175237755999E-2</v>
      </c>
      <c r="F45" s="59">
        <v>0.382717849665558</v>
      </c>
      <c r="G45" s="59">
        <v>9.6355033443794493</v>
      </c>
      <c r="H45" s="53"/>
      <c r="I45" s="53"/>
    </row>
    <row r="46" spans="1:9" x14ac:dyDescent="0.2">
      <c r="A46" s="59" t="s">
        <v>448</v>
      </c>
      <c r="B46" s="53">
        <v>2.0615375628804</v>
      </c>
      <c r="C46" s="53">
        <v>5.4881307215008501</v>
      </c>
      <c r="D46" s="53">
        <v>2.6225995976510898E-2</v>
      </c>
      <c r="E46" s="53">
        <v>6.1615639202193997E-2</v>
      </c>
      <c r="F46" s="53">
        <v>0.25686113260886401</v>
      </c>
      <c r="G46" s="53">
        <v>7.89437105216882</v>
      </c>
      <c r="H46" s="53">
        <f>100*(1-G46/G45)</f>
        <v>18.069967182630485</v>
      </c>
      <c r="I46" s="53">
        <f>SQRT(G45-G46)</f>
        <v>1.3195197202810685</v>
      </c>
    </row>
    <row r="47" spans="1:9" x14ac:dyDescent="0.2">
      <c r="A47" s="59" t="s">
        <v>443</v>
      </c>
      <c r="B47" s="59"/>
      <c r="C47" s="59"/>
      <c r="D47" s="59"/>
      <c r="E47" s="59"/>
      <c r="F47" s="59"/>
      <c r="G47" s="59"/>
      <c r="H47" s="53"/>
      <c r="I47" s="53"/>
    </row>
    <row r="48" spans="1:9" x14ac:dyDescent="0.2">
      <c r="A48" s="59" t="s">
        <v>447</v>
      </c>
      <c r="B48" s="59">
        <v>3.6287203356814799</v>
      </c>
      <c r="C48" s="59">
        <v>5.549958356676</v>
      </c>
      <c r="D48" s="59">
        <v>2.2757627118644101E-2</v>
      </c>
      <c r="E48" s="59">
        <v>5.1349175237755999E-2</v>
      </c>
      <c r="F48" s="59">
        <v>0.382717849665558</v>
      </c>
      <c r="G48" s="59">
        <v>7.8211431765387003</v>
      </c>
      <c r="H48" s="53"/>
      <c r="I48" s="53"/>
    </row>
    <row r="49" spans="1:9" x14ac:dyDescent="0.2">
      <c r="A49" s="59" t="s">
        <v>448</v>
      </c>
      <c r="B49" s="53">
        <v>2.4611237252519298</v>
      </c>
      <c r="C49" s="53">
        <v>5.4764626434384098</v>
      </c>
      <c r="D49" s="53">
        <v>2.37716990031062E-2</v>
      </c>
      <c r="E49" s="53">
        <v>5.0651395040090801E-2</v>
      </c>
      <c r="F49" s="53">
        <v>0.24604508406567299</v>
      </c>
      <c r="G49" s="53">
        <v>7.0274926841732501</v>
      </c>
      <c r="H49" s="53">
        <f>100*(1-G49/G48)</f>
        <v>10.147499853297482</v>
      </c>
      <c r="I49" s="53">
        <f>SQRT(G48-G49)</f>
        <v>0.89087063727875226</v>
      </c>
    </row>
    <row r="50" spans="1:9" x14ac:dyDescent="0.2">
      <c r="A50" s="59" t="s">
        <v>444</v>
      </c>
      <c r="B50" s="59"/>
      <c r="C50" s="59"/>
      <c r="D50" s="59"/>
      <c r="E50" s="59"/>
      <c r="F50" s="59"/>
      <c r="G50" s="59"/>
      <c r="H50" s="53"/>
      <c r="I50" s="53"/>
    </row>
    <row r="51" spans="1:9" x14ac:dyDescent="0.2">
      <c r="A51" s="59" t="s">
        <v>447</v>
      </c>
      <c r="B51" s="59">
        <v>3.6287203356814799</v>
      </c>
      <c r="C51" s="59">
        <v>5.549958356676</v>
      </c>
      <c r="D51" s="59">
        <v>2.2757627118644101E-2</v>
      </c>
      <c r="E51" s="59">
        <v>5.1349175237755999E-2</v>
      </c>
      <c r="F51" s="59">
        <v>0.382717849665558</v>
      </c>
      <c r="G51" s="59">
        <v>6.86052416604144</v>
      </c>
      <c r="H51" s="53"/>
      <c r="I51" s="53"/>
    </row>
    <row r="52" spans="1:9" x14ac:dyDescent="0.2">
      <c r="A52" s="59" t="s">
        <v>448</v>
      </c>
      <c r="B52" s="53">
        <v>2.0605743938988499</v>
      </c>
      <c r="C52" s="53">
        <v>5.5345400343448397</v>
      </c>
      <c r="D52" s="53">
        <v>2.47022423739418E-2</v>
      </c>
      <c r="E52" s="53">
        <v>6.3195420061379098E-2</v>
      </c>
      <c r="F52" s="53">
        <v>0.25833821647093302</v>
      </c>
      <c r="G52" s="53">
        <v>5.1740802899775202</v>
      </c>
      <c r="H52" s="53">
        <f>100*(1-G52/G51)</f>
        <v>24.581851695990853</v>
      </c>
      <c r="I52" s="53">
        <f>SQRT((G51-G52)/0.5)</f>
        <v>1.8365423360564928</v>
      </c>
    </row>
    <row r="53" spans="1:9" x14ac:dyDescent="0.2">
      <c r="A53" s="59" t="s">
        <v>392</v>
      </c>
      <c r="B53" s="59"/>
      <c r="C53" s="59"/>
      <c r="D53" s="59"/>
      <c r="E53" s="59"/>
      <c r="F53" s="59"/>
      <c r="G53" s="59"/>
      <c r="H53" s="53"/>
      <c r="I53" s="53"/>
    </row>
    <row r="54" spans="1:9" x14ac:dyDescent="0.2">
      <c r="A54" s="59" t="s">
        <v>447</v>
      </c>
      <c r="B54" s="59">
        <v>3.6287203356814799</v>
      </c>
      <c r="C54" s="59">
        <v>5.549958356676</v>
      </c>
      <c r="D54" s="59">
        <v>2.2757627118644101E-2</v>
      </c>
      <c r="E54" s="59">
        <v>5.1349175237755999E-2</v>
      </c>
      <c r="F54" s="59">
        <v>0.382717849665558</v>
      </c>
      <c r="G54" s="59">
        <v>9.4070910183684706</v>
      </c>
      <c r="H54" s="53"/>
      <c r="I54" s="53"/>
    </row>
    <row r="55" spans="1:9" x14ac:dyDescent="0.2">
      <c r="A55" s="59" t="s">
        <v>448</v>
      </c>
      <c r="B55" s="53">
        <v>1.6031909414535099</v>
      </c>
      <c r="C55" s="53">
        <v>5.41205057793987</v>
      </c>
      <c r="D55" s="53">
        <v>3.1574665313776E-2</v>
      </c>
      <c r="E55" s="53">
        <v>8.7810834086580802E-2</v>
      </c>
      <c r="F55" s="53">
        <v>0.29596682082897402</v>
      </c>
      <c r="G55" s="53">
        <v>7.2229176795080496</v>
      </c>
      <c r="H55" s="53">
        <f>100*(1-G55/G54)</f>
        <v>23.218371488014323</v>
      </c>
      <c r="I55" s="53">
        <f>SQRT(G54-G55)</f>
        <v>1.4778949011551603</v>
      </c>
    </row>
    <row r="56" spans="1:9" x14ac:dyDescent="0.2">
      <c r="A56" s="59" t="s">
        <v>394</v>
      </c>
      <c r="B56" s="59"/>
      <c r="C56" s="59"/>
      <c r="D56" s="59"/>
      <c r="E56" s="59"/>
      <c r="F56" s="59"/>
      <c r="G56" s="59"/>
      <c r="H56" s="53"/>
      <c r="I56" s="53"/>
    </row>
    <row r="57" spans="1:9" x14ac:dyDescent="0.2">
      <c r="A57" s="59" t="s">
        <v>447</v>
      </c>
      <c r="B57" s="59">
        <v>3.6287203356814799</v>
      </c>
      <c r="C57" s="59">
        <v>5.549958356676</v>
      </c>
      <c r="D57" s="59">
        <v>2.2757627118644101E-2</v>
      </c>
      <c r="E57" s="59">
        <v>5.1349175237755999E-2</v>
      </c>
      <c r="F57" s="59">
        <v>0.382717849665558</v>
      </c>
      <c r="G57" s="59">
        <v>9.4184698319277906</v>
      </c>
      <c r="H57" s="53"/>
      <c r="I57" s="53"/>
    </row>
    <row r="58" spans="1:9" x14ac:dyDescent="0.2">
      <c r="A58" s="59" t="s">
        <v>448</v>
      </c>
      <c r="B58" s="53">
        <v>1.62918511210477</v>
      </c>
      <c r="C58" s="53">
        <v>5.3579544745426801</v>
      </c>
      <c r="D58" s="53">
        <v>2.4094135305345599E-2</v>
      </c>
      <c r="E58" s="53">
        <v>9.3059966361989196E-2</v>
      </c>
      <c r="F58" s="53">
        <v>0.29997767324053798</v>
      </c>
      <c r="G58" s="53">
        <v>7.2077525417540604</v>
      </c>
      <c r="H58" s="53">
        <f>100*(1-G58/G57)</f>
        <v>23.472149187966728</v>
      </c>
      <c r="I58" s="53">
        <f>SQRT(G57-G58)</f>
        <v>1.4868481059522287</v>
      </c>
    </row>
    <row r="59" spans="1:9" x14ac:dyDescent="0.2">
      <c r="A59" s="58" t="s">
        <v>395</v>
      </c>
      <c r="B59" s="59"/>
      <c r="C59" s="59"/>
      <c r="D59" s="59"/>
      <c r="E59" s="59"/>
      <c r="F59" s="59"/>
      <c r="G59" s="59"/>
      <c r="H59" s="59"/>
      <c r="I59" s="53"/>
    </row>
    <row r="60" spans="1:9" x14ac:dyDescent="0.2">
      <c r="A60" s="59" t="s">
        <v>447</v>
      </c>
      <c r="B60" s="59">
        <v>3.6287203356814799</v>
      </c>
      <c r="C60" s="59">
        <v>5.549958356676</v>
      </c>
      <c r="D60" s="59">
        <v>2.2757627118644101E-2</v>
      </c>
      <c r="E60" s="59">
        <v>5.1349175237755999E-2</v>
      </c>
      <c r="F60" s="59">
        <v>0.382717849665558</v>
      </c>
      <c r="G60" s="59">
        <v>9.6241245308201204</v>
      </c>
      <c r="H60" s="53"/>
      <c r="I60" s="53"/>
    </row>
    <row r="61" spans="1:9" x14ac:dyDescent="0.2">
      <c r="A61" s="59" t="s">
        <v>448</v>
      </c>
      <c r="B61" s="53">
        <v>2.0150201239794301</v>
      </c>
      <c r="C61" s="53">
        <v>5.5377429041668096</v>
      </c>
      <c r="D61" s="53">
        <v>3.7550018053230397E-2</v>
      </c>
      <c r="E61" s="53">
        <v>5.9311051435845898E-2</v>
      </c>
      <c r="F61" s="53">
        <v>0.25506547511022698</v>
      </c>
      <c r="G61" s="53">
        <v>7.8859145637189298</v>
      </c>
      <c r="H61" s="53">
        <f>100*(1-G61/G60)</f>
        <v>18.060967120019889</v>
      </c>
      <c r="I61" s="53">
        <f>SQRT(G60-G61)</f>
        <v>1.318411911013091</v>
      </c>
    </row>
    <row r="62" spans="1:9" x14ac:dyDescent="0.2">
      <c r="A62" s="59" t="s">
        <v>449</v>
      </c>
      <c r="B62" s="59"/>
      <c r="C62" s="59"/>
      <c r="D62" s="59"/>
      <c r="E62" s="59"/>
      <c r="F62" s="59"/>
      <c r="G62" s="59"/>
      <c r="H62" s="53"/>
      <c r="I62" s="53"/>
    </row>
    <row r="63" spans="1:9" x14ac:dyDescent="0.2">
      <c r="A63" s="59" t="s">
        <v>447</v>
      </c>
      <c r="B63" s="59">
        <f t="shared" ref="B63:G64" si="2">AVERAGE(B45,B48,B51,B54,B57,B60)</f>
        <v>3.6287203356814799</v>
      </c>
      <c r="C63" s="59">
        <f t="shared" si="2"/>
        <v>5.549958356676</v>
      </c>
      <c r="D63" s="59">
        <f t="shared" si="2"/>
        <v>2.2757627118644101E-2</v>
      </c>
      <c r="E63" s="59">
        <f t="shared" si="2"/>
        <v>5.1349175237755999E-2</v>
      </c>
      <c r="F63" s="59">
        <f t="shared" si="2"/>
        <v>0.38271784966555794</v>
      </c>
      <c r="G63" s="59">
        <f t="shared" si="2"/>
        <v>8.7944760113459957</v>
      </c>
      <c r="H63" s="53"/>
      <c r="I63" s="53"/>
    </row>
    <row r="64" spans="1:9" x14ac:dyDescent="0.2">
      <c r="A64" s="59" t="s">
        <v>448</v>
      </c>
      <c r="B64" s="59">
        <f t="shared" si="2"/>
        <v>1.971771976594815</v>
      </c>
      <c r="C64" s="59">
        <f t="shared" si="2"/>
        <v>5.4678135593222423</v>
      </c>
      <c r="D64" s="59">
        <f t="shared" si="2"/>
        <v>2.7986459337651814E-2</v>
      </c>
      <c r="E64" s="59">
        <f t="shared" si="2"/>
        <v>6.9274051031346637E-2</v>
      </c>
      <c r="F64" s="59">
        <f t="shared" si="2"/>
        <v>0.2687090670542015</v>
      </c>
      <c r="G64" s="59">
        <f t="shared" si="2"/>
        <v>7.0687548018834372</v>
      </c>
      <c r="H64" s="53">
        <f>AVERAGE(H46,H49,H52,H55,H58,H61)</f>
        <v>19.591801087986624</v>
      </c>
      <c r="I64" s="53">
        <f>AVERAGE(I46,I49,I52,I55,I58,I61)</f>
        <v>1.3883479352894657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472"/>
  <sheetViews>
    <sheetView topLeftCell="A2" zoomScaleNormal="100" workbookViewId="0">
      <selection activeCell="J2" sqref="J2:J472"/>
    </sheetView>
  </sheetViews>
  <sheetFormatPr baseColWidth="10" defaultColWidth="11.5" defaultRowHeight="15" x14ac:dyDescent="0.2"/>
  <cols>
    <col min="1" max="1" width="10.83203125" style="21"/>
  </cols>
  <sheetData>
    <row r="1" spans="1:25" x14ac:dyDescent="0.2">
      <c r="A1" s="14" t="s">
        <v>383</v>
      </c>
      <c r="B1" s="1" t="s">
        <v>379</v>
      </c>
      <c r="C1" s="1" t="s">
        <v>146</v>
      </c>
      <c r="D1" s="1" t="s">
        <v>144</v>
      </c>
      <c r="E1" s="1" t="s">
        <v>344</v>
      </c>
      <c r="F1" s="1" t="s">
        <v>145</v>
      </c>
      <c r="G1" s="1" t="s">
        <v>380</v>
      </c>
      <c r="H1" s="1" t="s">
        <v>381</v>
      </c>
      <c r="I1" s="1" t="s">
        <v>382</v>
      </c>
      <c r="J1" s="1" t="s">
        <v>451</v>
      </c>
      <c r="K1" t="s">
        <v>384</v>
      </c>
      <c r="S1" t="s">
        <v>385</v>
      </c>
    </row>
    <row r="2" spans="1:25" x14ac:dyDescent="0.2">
      <c r="A2" s="14">
        <v>1</v>
      </c>
      <c r="B2" s="20">
        <v>29068</v>
      </c>
      <c r="C2" s="1">
        <v>1.1100000000000001</v>
      </c>
      <c r="D2" s="1">
        <v>11.65169</v>
      </c>
      <c r="E2" s="1">
        <v>1.41123</v>
      </c>
      <c r="F2" s="1">
        <v>-0.22666666666667001</v>
      </c>
      <c r="G2" s="1">
        <v>4.2075127562146797</v>
      </c>
      <c r="H2" s="1">
        <v>1.5822284937373801</v>
      </c>
      <c r="I2" s="1">
        <v>10.94</v>
      </c>
      <c r="J2">
        <f>G2+H2</f>
        <v>5.7897412499520602</v>
      </c>
      <c r="S2">
        <v>1.1100000000000001</v>
      </c>
      <c r="T2">
        <v>11.65169</v>
      </c>
      <c r="U2">
        <v>1.41123</v>
      </c>
      <c r="V2">
        <v>-0.22666666666667001</v>
      </c>
      <c r="W2">
        <v>4.2075127562146797</v>
      </c>
      <c r="X2">
        <v>1.5822284937373801</v>
      </c>
      <c r="Y2">
        <v>10.94</v>
      </c>
    </row>
    <row r="3" spans="1:25" x14ac:dyDescent="0.2">
      <c r="A3" s="14">
        <f>A2+1</f>
        <v>2</v>
      </c>
      <c r="B3" s="20">
        <v>29099</v>
      </c>
      <c r="C3" s="1">
        <v>1.1000000000000001</v>
      </c>
      <c r="D3" s="1">
        <v>12.457839999999999</v>
      </c>
      <c r="E3" s="1">
        <v>1.2634300000000001</v>
      </c>
      <c r="F3" s="1">
        <v>-0.32333333333332998</v>
      </c>
      <c r="G3" s="1">
        <v>4.2087747252699899</v>
      </c>
      <c r="H3" s="1">
        <v>1.5568681055646401</v>
      </c>
      <c r="I3" s="1">
        <v>11.43</v>
      </c>
      <c r="J3">
        <f t="shared" ref="J3:J66" si="0">G3+H3</f>
        <v>5.7656428308346301</v>
      </c>
      <c r="K3">
        <v>-8.2815194226514094E-2</v>
      </c>
      <c r="L3">
        <v>1.6605920755932899</v>
      </c>
      <c r="M3">
        <v>-9.5862947073927604E-2</v>
      </c>
      <c r="N3">
        <v>-5.6274681232193098E-2</v>
      </c>
      <c r="O3">
        <v>-1.8098094049466201E-2</v>
      </c>
      <c r="P3">
        <v>-2.48741263461312E-2</v>
      </c>
      <c r="Q3">
        <v>-2.9657265927891499E-3</v>
      </c>
      <c r="S3">
        <v>1.0221430068563799</v>
      </c>
      <c r="T3">
        <v>11.886308219576</v>
      </c>
      <c r="U3">
        <v>2.9414474660886199E-2</v>
      </c>
      <c r="V3">
        <v>-0.21707756805947401</v>
      </c>
      <c r="W3">
        <v>4.2247250910299297</v>
      </c>
      <c r="X3">
        <v>1.75077734304521</v>
      </c>
      <c r="Y3">
        <v>8.0660391423800792</v>
      </c>
    </row>
    <row r="4" spans="1:25" x14ac:dyDescent="0.2">
      <c r="A4" s="14">
        <f t="shared" ref="A4:A67" si="1">A3+1</f>
        <v>3</v>
      </c>
      <c r="B4" s="20">
        <v>29129</v>
      </c>
      <c r="C4" s="1">
        <v>0.68</v>
      </c>
      <c r="D4" s="1">
        <v>11.909470000000001</v>
      </c>
      <c r="E4" s="1">
        <v>1.0153099999999999</v>
      </c>
      <c r="F4" s="1">
        <v>-0.22</v>
      </c>
      <c r="G4" s="1">
        <v>4.2019058821542599</v>
      </c>
      <c r="H4" s="1">
        <v>1.5052408638696999</v>
      </c>
      <c r="I4" s="1">
        <v>13.77</v>
      </c>
      <c r="J4">
        <f t="shared" si="0"/>
        <v>5.7071467460239598</v>
      </c>
      <c r="K4">
        <v>-0.50243016195377699</v>
      </c>
      <c r="L4">
        <v>0.37735542897497099</v>
      </c>
      <c r="M4">
        <v>-9.2742304924739602E-2</v>
      </c>
      <c r="N4">
        <v>0.13526366282765101</v>
      </c>
      <c r="O4">
        <v>-2.6424801924512999E-2</v>
      </c>
      <c r="P4">
        <v>-4.4850072101192399E-2</v>
      </c>
      <c r="Q4">
        <v>1.7294065278325601</v>
      </c>
      <c r="S4">
        <v>0.55119631755629805</v>
      </c>
      <c r="T4">
        <v>10.9639493090529</v>
      </c>
      <c r="U4">
        <v>-1.0261988926332499</v>
      </c>
      <c r="V4">
        <v>-4.4214456588366598E-2</v>
      </c>
      <c r="W4">
        <v>4.2282935676177296</v>
      </c>
      <c r="X4">
        <v>1.82603701639098</v>
      </c>
      <c r="Y4">
        <v>8.2047896243736407</v>
      </c>
    </row>
    <row r="5" spans="1:25" x14ac:dyDescent="0.2">
      <c r="A5" s="14">
        <f t="shared" si="1"/>
        <v>4</v>
      </c>
      <c r="B5" s="20">
        <v>29160</v>
      </c>
      <c r="C5" s="1">
        <v>1.61</v>
      </c>
      <c r="D5" s="1">
        <v>11.93435</v>
      </c>
      <c r="E5" s="1">
        <v>0.16667000000000001</v>
      </c>
      <c r="F5" s="1">
        <v>-0.31999999999999901</v>
      </c>
      <c r="G5" s="1">
        <v>4.2332312972406596</v>
      </c>
      <c r="H5" s="1">
        <v>1.5885679435098199</v>
      </c>
      <c r="I5" s="1">
        <v>13.18</v>
      </c>
      <c r="J5">
        <f t="shared" si="0"/>
        <v>5.8217992407504795</v>
      </c>
      <c r="K5">
        <v>0.64175411424832196</v>
      </c>
      <c r="L5">
        <v>0.26768004391367001</v>
      </c>
      <c r="M5">
        <v>-0.70600137791654205</v>
      </c>
      <c r="N5">
        <v>-0.17715131232613399</v>
      </c>
      <c r="O5">
        <v>2.34126946819577E-2</v>
      </c>
      <c r="P5">
        <v>6.8611688331782703E-2</v>
      </c>
      <c r="Q5">
        <v>-1.14817616413903</v>
      </c>
      <c r="S5">
        <v>1.5422076230008199</v>
      </c>
      <c r="T5">
        <v>11.436700445848301</v>
      </c>
      <c r="U5">
        <v>-0.90782366253225699</v>
      </c>
      <c r="V5">
        <v>-0.22747997569730799</v>
      </c>
      <c r="W5">
        <v>4.24711975048311</v>
      </c>
      <c r="X5">
        <v>1.7574104276609599</v>
      </c>
      <c r="Y5">
        <v>10.2509002048205</v>
      </c>
    </row>
    <row r="6" spans="1:25" x14ac:dyDescent="0.2">
      <c r="A6" s="14">
        <f t="shared" si="1"/>
        <v>5</v>
      </c>
      <c r="B6" s="20">
        <v>29190</v>
      </c>
      <c r="C6" s="1">
        <v>1.73</v>
      </c>
      <c r="D6" s="1">
        <v>11.34648</v>
      </c>
      <c r="E6" s="1">
        <v>-0.23919000000000001</v>
      </c>
      <c r="F6" s="1">
        <v>-0.22</v>
      </c>
      <c r="G6" s="1">
        <v>4.07738023911892</v>
      </c>
      <c r="H6" s="1">
        <v>1.6282279651624401</v>
      </c>
      <c r="I6" s="1">
        <v>13.78</v>
      </c>
      <c r="J6">
        <f t="shared" si="0"/>
        <v>5.7056082042813596</v>
      </c>
      <c r="K6">
        <v>2.4516881762026701E-3</v>
      </c>
      <c r="L6">
        <v>-0.132683271987627</v>
      </c>
      <c r="M6">
        <v>-4.6050250716997497E-2</v>
      </c>
      <c r="N6">
        <v>3.7572908105380998E-2</v>
      </c>
      <c r="O6">
        <v>-0.14478194678839701</v>
      </c>
      <c r="P6">
        <v>3.4109239421289198E-2</v>
      </c>
      <c r="Q6">
        <v>0.200356282229565</v>
      </c>
      <c r="S6">
        <v>1.6402892930139801</v>
      </c>
      <c r="T6">
        <v>10.687932604106599</v>
      </c>
      <c r="U6">
        <v>-1.66108417726031</v>
      </c>
      <c r="V6">
        <v>-9.7566812701391697E-2</v>
      </c>
      <c r="W6">
        <v>4.0957590453280197</v>
      </c>
      <c r="X6">
        <v>1.85165985076601</v>
      </c>
      <c r="Y6">
        <v>9.9038766792120203</v>
      </c>
    </row>
    <row r="7" spans="1:25" x14ac:dyDescent="0.2">
      <c r="A7" s="14">
        <f t="shared" si="1"/>
        <v>6</v>
      </c>
      <c r="B7" s="20">
        <v>29221</v>
      </c>
      <c r="C7" s="1">
        <v>1.29</v>
      </c>
      <c r="D7" s="1">
        <v>12.972580000000001</v>
      </c>
      <c r="E7" s="1">
        <v>0.86456999999999995</v>
      </c>
      <c r="F7" s="1">
        <v>8.0000000000000099E-2</v>
      </c>
      <c r="G7" s="1">
        <v>4.0316978524231804</v>
      </c>
      <c r="H7" s="1">
        <v>1.4421246794621301</v>
      </c>
      <c r="I7" s="1">
        <v>13.82</v>
      </c>
      <c r="J7">
        <f t="shared" si="0"/>
        <v>5.4738225318853102</v>
      </c>
      <c r="K7">
        <v>-0.57196915715141095</v>
      </c>
      <c r="L7">
        <v>1.87484762475767</v>
      </c>
      <c r="M7">
        <v>1.4678945996417101</v>
      </c>
      <c r="N7">
        <v>0.19802432519912</v>
      </c>
      <c r="O7">
        <v>-2.7591850456737201E-2</v>
      </c>
      <c r="P7">
        <v>-0.21198602201029601</v>
      </c>
      <c r="Q7">
        <v>-0.21792825794360099</v>
      </c>
      <c r="S7">
        <v>1.21605605306695</v>
      </c>
      <c r="T7">
        <v>12.429773067239701</v>
      </c>
      <c r="U7">
        <v>-0.30742463832261102</v>
      </c>
      <c r="V7">
        <v>0.180915413651383</v>
      </c>
      <c r="W7">
        <v>4.0468465622781897</v>
      </c>
      <c r="X7">
        <v>1.6262881538933001</v>
      </c>
      <c r="Y7">
        <v>10.6251098161231</v>
      </c>
    </row>
    <row r="8" spans="1:25" x14ac:dyDescent="0.2">
      <c r="A8" s="14">
        <f t="shared" si="1"/>
        <v>7</v>
      </c>
      <c r="B8" s="20">
        <v>29252</v>
      </c>
      <c r="C8" s="1">
        <v>0.85</v>
      </c>
      <c r="D8" s="1">
        <v>12.09646</v>
      </c>
      <c r="E8" s="1">
        <v>0.32774999999999999</v>
      </c>
      <c r="F8" s="1">
        <v>8.3333333333329498E-2</v>
      </c>
      <c r="G8" s="1">
        <v>4.0217446839192297</v>
      </c>
      <c r="H8" s="1">
        <v>1.52835680782559</v>
      </c>
      <c r="I8" s="1">
        <v>14.13</v>
      </c>
      <c r="J8">
        <f t="shared" si="0"/>
        <v>5.5501014917448197</v>
      </c>
      <c r="K8">
        <v>-0.58437886859655996</v>
      </c>
      <c r="L8">
        <v>-0.12777562867727199</v>
      </c>
      <c r="M8">
        <v>-0.29701176151177799</v>
      </c>
      <c r="N8">
        <v>-2.1960842061674798E-2</v>
      </c>
      <c r="O8">
        <v>-1.7885594535958001E-2</v>
      </c>
      <c r="P8">
        <v>5.8483419778379002E-2</v>
      </c>
      <c r="Q8">
        <v>-8.1886489150763395E-2</v>
      </c>
      <c r="S8">
        <v>0.75002694019411897</v>
      </c>
      <c r="T8">
        <v>11.362578834567699</v>
      </c>
      <c r="U8">
        <v>-1.2568001211246</v>
      </c>
      <c r="V8">
        <v>0.21977212383283001</v>
      </c>
      <c r="W8">
        <v>4.04222591245966</v>
      </c>
      <c r="X8">
        <v>1.77734792619306</v>
      </c>
      <c r="Y8">
        <v>9.8104720240977308</v>
      </c>
    </row>
    <row r="9" spans="1:25" x14ac:dyDescent="0.2">
      <c r="A9" s="14">
        <f t="shared" si="1"/>
        <v>8</v>
      </c>
      <c r="B9" s="20">
        <v>29281</v>
      </c>
      <c r="C9" s="1">
        <v>1.81</v>
      </c>
      <c r="D9" s="1">
        <v>11.559559999999999</v>
      </c>
      <c r="E9" s="1">
        <v>-0.31552999999999998</v>
      </c>
      <c r="F9" s="1">
        <v>8.6666666666669598E-2</v>
      </c>
      <c r="G9" s="1">
        <v>4.2159706679407503</v>
      </c>
      <c r="H9" s="1">
        <v>1.5055555780837699</v>
      </c>
      <c r="I9" s="1">
        <v>17.190000000000001</v>
      </c>
      <c r="J9">
        <f t="shared" si="0"/>
        <v>5.7215262460245206</v>
      </c>
      <c r="K9">
        <v>0.69870761878853804</v>
      </c>
      <c r="L9">
        <v>-6.3845281014964797E-2</v>
      </c>
      <c r="M9">
        <v>-0.55184864751410401</v>
      </c>
      <c r="N9">
        <v>-5.7901599298079698E-2</v>
      </c>
      <c r="O9">
        <v>0.18099371452041099</v>
      </c>
      <c r="P9">
        <v>-6.4864138570892405E-2</v>
      </c>
      <c r="Q9">
        <v>2.66998402457748</v>
      </c>
      <c r="S9">
        <v>1.65250935681828</v>
      </c>
      <c r="T9">
        <v>10.4034543752717</v>
      </c>
      <c r="U9">
        <v>-2.8117206559041001</v>
      </c>
      <c r="V9">
        <v>0.30160289961207698</v>
      </c>
      <c r="W9">
        <v>4.2482353786762896</v>
      </c>
      <c r="X9">
        <v>1.89779896299537</v>
      </c>
      <c r="Y9">
        <v>10.385314412830899</v>
      </c>
    </row>
    <row r="10" spans="1:25" x14ac:dyDescent="0.2">
      <c r="A10" s="14">
        <f t="shared" si="1"/>
        <v>9</v>
      </c>
      <c r="B10" s="20">
        <v>29312</v>
      </c>
      <c r="C10" s="1">
        <v>3.43</v>
      </c>
      <c r="D10" s="1">
        <v>10.192410000000001</v>
      </c>
      <c r="E10" s="1">
        <v>-1.24247</v>
      </c>
      <c r="F10" s="1">
        <v>0.69</v>
      </c>
      <c r="G10" s="1">
        <v>4.2477671740989296</v>
      </c>
      <c r="H10" s="1">
        <v>1.5847844675964999</v>
      </c>
      <c r="I10" s="1">
        <v>17.61</v>
      </c>
      <c r="J10">
        <f t="shared" si="0"/>
        <v>5.8325516416954297</v>
      </c>
      <c r="K10">
        <v>1.3669149708391</v>
      </c>
      <c r="L10">
        <v>-1.56442949038503</v>
      </c>
      <c r="M10">
        <v>-0.381045625211897</v>
      </c>
      <c r="N10">
        <v>0.41235631379229898</v>
      </c>
      <c r="O10">
        <v>6.8761363692566094E-2</v>
      </c>
      <c r="P10">
        <v>5.95997553690992E-2</v>
      </c>
      <c r="Q10">
        <v>0.32064686277371002</v>
      </c>
      <c r="S10">
        <v>3.3270655660950199</v>
      </c>
      <c r="T10">
        <v>9.4367900113352494</v>
      </c>
      <c r="U10">
        <v>-2.8739572229452399</v>
      </c>
      <c r="V10">
        <v>0.83048034230438605</v>
      </c>
      <c r="W10">
        <v>4.2688550918797903</v>
      </c>
      <c r="X10">
        <v>1.84115113143864</v>
      </c>
      <c r="Y10">
        <v>13.162520170938199</v>
      </c>
    </row>
    <row r="11" spans="1:25" x14ac:dyDescent="0.2">
      <c r="A11" s="14">
        <f t="shared" si="1"/>
        <v>10</v>
      </c>
      <c r="B11" s="20">
        <v>29342</v>
      </c>
      <c r="C11" s="1">
        <v>2.92</v>
      </c>
      <c r="D11" s="1">
        <v>9.0646699999999996</v>
      </c>
      <c r="E11" s="1">
        <v>-4.4075499999999996</v>
      </c>
      <c r="F11" s="1">
        <v>1.2933333333333299</v>
      </c>
      <c r="G11" s="1">
        <v>4.30235421367437</v>
      </c>
      <c r="H11" s="1">
        <v>1.6679787111561999</v>
      </c>
      <c r="I11" s="1">
        <v>10.98</v>
      </c>
      <c r="J11">
        <f t="shared" si="0"/>
        <v>5.9703329248305703</v>
      </c>
      <c r="K11">
        <v>-0.35276411276722502</v>
      </c>
      <c r="L11">
        <v>-1.1677068416137899</v>
      </c>
      <c r="M11">
        <v>-2.4356636916305798</v>
      </c>
      <c r="N11">
        <v>0.41809788396370801</v>
      </c>
      <c r="O11">
        <v>0.12263903231263799</v>
      </c>
      <c r="P11">
        <v>0.12737061046603601</v>
      </c>
      <c r="Q11">
        <v>-6.1562255087013504</v>
      </c>
      <c r="S11">
        <v>2.98742190431286</v>
      </c>
      <c r="T11">
        <v>9.5595999922285202</v>
      </c>
      <c r="U11">
        <v>-3.33892824477077</v>
      </c>
      <c r="V11">
        <v>1.20131891369386</v>
      </c>
      <c r="W11">
        <v>4.2885416582365004</v>
      </c>
      <c r="X11">
        <v>1.5000589196651599</v>
      </c>
      <c r="Y11">
        <v>13.8930928115385</v>
      </c>
    </row>
    <row r="12" spans="1:25" x14ac:dyDescent="0.2">
      <c r="A12" s="14">
        <f t="shared" si="1"/>
        <v>11</v>
      </c>
      <c r="B12" s="20">
        <v>29373</v>
      </c>
      <c r="C12" s="1">
        <v>2.62</v>
      </c>
      <c r="D12" s="1">
        <v>9.0816800000000004</v>
      </c>
      <c r="E12" s="1">
        <v>-5.5936500000000002</v>
      </c>
      <c r="F12" s="1">
        <v>1.3966666666666701</v>
      </c>
      <c r="G12" s="1">
        <v>4.2245542410988604</v>
      </c>
      <c r="H12" s="1">
        <v>1.4170328300305599</v>
      </c>
      <c r="I12" s="1">
        <v>9.4700000000000006</v>
      </c>
      <c r="J12">
        <f t="shared" si="0"/>
        <v>5.64158707112942</v>
      </c>
      <c r="K12">
        <v>7.8511434325803098E-2</v>
      </c>
      <c r="L12">
        <v>0.42637639994346599</v>
      </c>
      <c r="M12">
        <v>-1.6940240798844199</v>
      </c>
      <c r="N12">
        <v>9.1609145843862996E-2</v>
      </c>
      <c r="O12">
        <v>-1.8501127105461802E-2</v>
      </c>
      <c r="P12">
        <v>-0.19982121507022399</v>
      </c>
      <c r="Q12">
        <v>-0.99255598716848903</v>
      </c>
      <c r="S12">
        <v>2.5988134938020702</v>
      </c>
      <c r="T12">
        <v>8.9261543224808406</v>
      </c>
      <c r="U12">
        <v>-5.9294512751367101</v>
      </c>
      <c r="V12">
        <v>1.4255810690683599</v>
      </c>
      <c r="W12">
        <v>4.2288946671721996</v>
      </c>
      <c r="X12">
        <v>1.4697995642163899</v>
      </c>
      <c r="Y12">
        <v>8.5545963261375295</v>
      </c>
    </row>
    <row r="13" spans="1:25" x14ac:dyDescent="0.2">
      <c r="A13" s="14">
        <f t="shared" si="1"/>
        <v>12</v>
      </c>
      <c r="B13" s="20">
        <v>29403</v>
      </c>
      <c r="C13" s="1">
        <v>1.89</v>
      </c>
      <c r="D13" s="1">
        <v>10.150679999999999</v>
      </c>
      <c r="E13" s="1">
        <v>-6.2007899999999996</v>
      </c>
      <c r="F13" s="1">
        <v>1.6</v>
      </c>
      <c r="G13" s="1">
        <v>4.18616179406634</v>
      </c>
      <c r="H13" s="1">
        <v>1.4710397366271699</v>
      </c>
      <c r="I13" s="1">
        <v>9.0299999999999994</v>
      </c>
      <c r="J13">
        <f t="shared" si="0"/>
        <v>5.6572015306935102</v>
      </c>
      <c r="K13">
        <v>-0.37581284738376902</v>
      </c>
      <c r="L13">
        <v>1.4519371439794599</v>
      </c>
      <c r="M13">
        <v>-1.3725556511563901</v>
      </c>
      <c r="N13">
        <v>0.187825302174005</v>
      </c>
      <c r="O13">
        <v>2.1624557061496599E-2</v>
      </c>
      <c r="P13">
        <v>0.126866896363379</v>
      </c>
      <c r="Q13">
        <v>5.2924532162052201E-2</v>
      </c>
      <c r="S13">
        <v>1.8478013568468501</v>
      </c>
      <c r="T13">
        <v>9.8409086528287908</v>
      </c>
      <c r="U13">
        <v>-6.8696288376774302</v>
      </c>
      <c r="V13">
        <v>1.6575908334076801</v>
      </c>
      <c r="W13">
        <v>4.1948069236261798</v>
      </c>
      <c r="X13">
        <v>1.5761389240752199</v>
      </c>
      <c r="Y13">
        <v>7.2067266101578698</v>
      </c>
    </row>
    <row r="14" spans="1:25" x14ac:dyDescent="0.2">
      <c r="A14" s="14">
        <f t="shared" si="1"/>
        <v>13</v>
      </c>
      <c r="B14" s="20">
        <v>29434</v>
      </c>
      <c r="C14" s="1">
        <v>1.6</v>
      </c>
      <c r="D14" s="1">
        <v>9.1730599999999995</v>
      </c>
      <c r="E14" s="1">
        <v>-5.2307600000000001</v>
      </c>
      <c r="F14" s="1">
        <v>1.5</v>
      </c>
      <c r="G14" s="1">
        <v>4.0934535667721903</v>
      </c>
      <c r="H14" s="1">
        <v>1.4512808668782</v>
      </c>
      <c r="I14" s="1">
        <v>9.61</v>
      </c>
      <c r="J14">
        <f t="shared" si="0"/>
        <v>5.5447344336503903</v>
      </c>
      <c r="K14">
        <v>-3.7804781284054102E-2</v>
      </c>
      <c r="L14">
        <v>-0.51053091988968702</v>
      </c>
      <c r="M14">
        <v>-0.37808955257014598</v>
      </c>
      <c r="N14">
        <v>-5.6601203031163803E-2</v>
      </c>
      <c r="O14">
        <v>-3.4788653213711399E-2</v>
      </c>
      <c r="P14">
        <v>3.3102187450448899E-2</v>
      </c>
      <c r="Q14">
        <v>1.04126862397194</v>
      </c>
      <c r="S14">
        <v>1.52324153458125</v>
      </c>
      <c r="T14">
        <v>8.6095922801194291</v>
      </c>
      <c r="U14">
        <v>-6.4473641122756797</v>
      </c>
      <c r="V14">
        <v>1.6047565434394699</v>
      </c>
      <c r="W14">
        <v>4.1091788799286197</v>
      </c>
      <c r="X14">
        <v>1.64245413081446</v>
      </c>
      <c r="Y14">
        <v>6.29350314167226</v>
      </c>
    </row>
    <row r="15" spans="1:25" x14ac:dyDescent="0.2">
      <c r="A15" s="14">
        <f t="shared" si="1"/>
        <v>14</v>
      </c>
      <c r="B15" s="20">
        <v>29465</v>
      </c>
      <c r="C15" s="1">
        <v>1.84</v>
      </c>
      <c r="D15" s="1">
        <v>8.9724000000000004</v>
      </c>
      <c r="E15" s="1">
        <v>-3.80193</v>
      </c>
      <c r="F15" s="1">
        <v>1.3</v>
      </c>
      <c r="G15" s="1">
        <v>4.1023508436101102</v>
      </c>
      <c r="H15" s="1">
        <v>1.4790321760270699</v>
      </c>
      <c r="I15" s="1">
        <v>10.87</v>
      </c>
      <c r="J15">
        <f t="shared" si="0"/>
        <v>5.5813830196371796</v>
      </c>
      <c r="K15">
        <v>0.280101672923115</v>
      </c>
      <c r="L15">
        <v>0.13219716584817601</v>
      </c>
      <c r="M15">
        <v>0.438988247114591</v>
      </c>
      <c r="N15">
        <v>-0.200015233644529</v>
      </c>
      <c r="O15">
        <v>3.8278173184622198E-2</v>
      </c>
      <c r="P15">
        <v>3.8370020955116997E-2</v>
      </c>
      <c r="Q15">
        <v>1.62008304073165</v>
      </c>
      <c r="S15">
        <v>1.75445577381158</v>
      </c>
      <c r="T15">
        <v>8.3444378616693804</v>
      </c>
      <c r="U15">
        <v>-5.1577864100325002</v>
      </c>
      <c r="V15">
        <v>1.4167469594111299</v>
      </c>
      <c r="W15">
        <v>4.1198760734098201</v>
      </c>
      <c r="X15">
        <v>1.6920870989222101</v>
      </c>
      <c r="Y15">
        <v>7.1738974808286997</v>
      </c>
    </row>
    <row r="16" spans="1:25" x14ac:dyDescent="0.2">
      <c r="A16" s="14">
        <f t="shared" si="1"/>
        <v>15</v>
      </c>
      <c r="B16" s="20">
        <v>29495</v>
      </c>
      <c r="C16" s="1">
        <v>1.77</v>
      </c>
      <c r="D16" s="1">
        <v>10.69079</v>
      </c>
      <c r="E16" s="1">
        <v>-3.11449</v>
      </c>
      <c r="F16" s="1">
        <v>1.3</v>
      </c>
      <c r="G16" s="1">
        <v>4.0366002055897798</v>
      </c>
      <c r="H16" s="1">
        <v>1.4674313704277</v>
      </c>
      <c r="I16" s="1">
        <v>12.81</v>
      </c>
      <c r="J16">
        <f t="shared" si="0"/>
        <v>5.5040315760174803</v>
      </c>
      <c r="K16">
        <v>-3.1886658330834802E-2</v>
      </c>
      <c r="L16">
        <v>2.0496019549830402</v>
      </c>
      <c r="M16">
        <v>0.11200068565339399</v>
      </c>
      <c r="N16">
        <v>-2.6626530673631701E-2</v>
      </c>
      <c r="O16">
        <v>-4.35654577579365E-2</v>
      </c>
      <c r="P16">
        <v>-1.23084292682552E-3</v>
      </c>
      <c r="Q16">
        <v>2.2699867381733698</v>
      </c>
      <c r="S16">
        <v>1.6678838259414199</v>
      </c>
      <c r="T16">
        <v>9.9411766844416896</v>
      </c>
      <c r="U16">
        <v>-4.7330079916218697</v>
      </c>
      <c r="V16">
        <v>1.4393636176190101</v>
      </c>
      <c r="W16">
        <v>4.0575204885402902</v>
      </c>
      <c r="X16">
        <v>1.7217600909012301</v>
      </c>
      <c r="Y16">
        <v>8.3978746584866908</v>
      </c>
    </row>
    <row r="17" spans="1:25" x14ac:dyDescent="0.2">
      <c r="A17" s="14">
        <f t="shared" si="1"/>
        <v>16</v>
      </c>
      <c r="B17" s="20">
        <v>29526</v>
      </c>
      <c r="C17" s="1">
        <v>1.92</v>
      </c>
      <c r="D17" s="1">
        <v>10.22748</v>
      </c>
      <c r="E17" s="1">
        <v>-1.34521</v>
      </c>
      <c r="F17" s="1">
        <v>1.3033333333333299</v>
      </c>
      <c r="G17" s="1">
        <v>3.9304059670248002</v>
      </c>
      <c r="H17" s="1">
        <v>1.53820866115761</v>
      </c>
      <c r="I17" s="1">
        <v>15.85</v>
      </c>
      <c r="J17">
        <f t="shared" si="0"/>
        <v>5.4686146281824097</v>
      </c>
      <c r="K17">
        <v>0.197870406651763</v>
      </c>
      <c r="L17">
        <v>9.4258303738103094E-2</v>
      </c>
      <c r="M17">
        <v>1.2236362385983199</v>
      </c>
      <c r="N17">
        <v>-1.3484224058446299E-2</v>
      </c>
      <c r="O17">
        <v>-8.4020218519107001E-2</v>
      </c>
      <c r="P17">
        <v>9.0316830212229499E-2</v>
      </c>
      <c r="Q17">
        <v>3.3618013869387799</v>
      </c>
      <c r="S17">
        <v>1.7692228178926099</v>
      </c>
      <c r="T17">
        <v>9.12065647833907</v>
      </c>
      <c r="U17">
        <v>-3.7349938341148698</v>
      </c>
      <c r="V17">
        <v>1.5091073328648099</v>
      </c>
      <c r="W17">
        <v>3.96129530792743</v>
      </c>
      <c r="X17">
        <v>1.9137316197437599</v>
      </c>
      <c r="Y17">
        <v>9.3353823869630208</v>
      </c>
    </row>
    <row r="18" spans="1:25" x14ac:dyDescent="0.2">
      <c r="A18" s="14">
        <f t="shared" si="1"/>
        <v>17</v>
      </c>
      <c r="B18" s="20">
        <v>29556</v>
      </c>
      <c r="C18" s="1">
        <v>2.71</v>
      </c>
      <c r="D18" s="1">
        <v>11.12645</v>
      </c>
      <c r="E18" s="1">
        <v>-0.92674999999999996</v>
      </c>
      <c r="F18" s="1">
        <v>1.0066666666666699</v>
      </c>
      <c r="G18" s="1">
        <v>3.8758739605905101</v>
      </c>
      <c r="H18" s="1">
        <v>1.5999403939952599</v>
      </c>
      <c r="I18" s="1">
        <v>18.899999999999999</v>
      </c>
      <c r="J18">
        <f t="shared" si="0"/>
        <v>5.4758143545857703</v>
      </c>
      <c r="K18">
        <v>0.70027668017214095</v>
      </c>
      <c r="L18">
        <v>1.21097100953429</v>
      </c>
      <c r="M18">
        <v>0.45783641623319898</v>
      </c>
      <c r="N18">
        <v>-0.39113711719772498</v>
      </c>
      <c r="O18">
        <v>-4.5948134166168497E-2</v>
      </c>
      <c r="P18">
        <v>5.6386024257099002E-2</v>
      </c>
      <c r="Q18">
        <v>3.37803408087305</v>
      </c>
      <c r="S18">
        <v>2.5513334959495801</v>
      </c>
      <c r="T18">
        <v>9.9617126284152704</v>
      </c>
      <c r="U18">
        <v>-3.4415777816012301</v>
      </c>
      <c r="V18">
        <v>1.22320766228547</v>
      </c>
      <c r="W18">
        <v>3.90837956697563</v>
      </c>
      <c r="X18">
        <v>1.9951123569989</v>
      </c>
      <c r="Y18">
        <v>12.044509086596101</v>
      </c>
    </row>
    <row r="19" spans="1:25" x14ac:dyDescent="0.2">
      <c r="A19" s="14">
        <f t="shared" si="1"/>
        <v>18</v>
      </c>
      <c r="B19" s="20">
        <v>29587</v>
      </c>
      <c r="C19" s="1">
        <v>2.35</v>
      </c>
      <c r="D19" s="1">
        <v>10.17498</v>
      </c>
      <c r="E19" s="1">
        <v>-1.93133</v>
      </c>
      <c r="F19" s="1">
        <v>1.31</v>
      </c>
      <c r="G19" s="1">
        <v>3.6853523743312699</v>
      </c>
      <c r="H19" s="1">
        <v>1.3747492963012</v>
      </c>
      <c r="I19" s="1">
        <v>19.079999999999998</v>
      </c>
      <c r="J19">
        <f t="shared" si="0"/>
        <v>5.06010167063247</v>
      </c>
      <c r="K19">
        <v>-0.37916027620661202</v>
      </c>
      <c r="L19">
        <v>-0.72581303420399701</v>
      </c>
      <c r="M19">
        <v>-0.35690770482109702</v>
      </c>
      <c r="N19">
        <v>0.121431303221369</v>
      </c>
      <c r="O19">
        <v>-0.16251989560078101</v>
      </c>
      <c r="P19">
        <v>-0.24950784083934599</v>
      </c>
      <c r="Q19">
        <v>0.58472198958427801</v>
      </c>
      <c r="S19">
        <v>2.24277785533473</v>
      </c>
      <c r="T19">
        <v>9.3878848301624291</v>
      </c>
      <c r="U19">
        <v>-3.63077645734043</v>
      </c>
      <c r="V19">
        <v>1.4563320194590199</v>
      </c>
      <c r="W19">
        <v>3.7073187045981202</v>
      </c>
      <c r="X19">
        <v>1.64179485603302</v>
      </c>
      <c r="Y19">
        <v>14.4472613960485</v>
      </c>
    </row>
    <row r="20" spans="1:25" x14ac:dyDescent="0.2">
      <c r="A20" s="14">
        <f t="shared" si="1"/>
        <v>19</v>
      </c>
      <c r="B20" s="20">
        <v>29618</v>
      </c>
      <c r="C20" s="1">
        <v>1.94</v>
      </c>
      <c r="D20" s="1">
        <v>10.74409</v>
      </c>
      <c r="E20" s="1">
        <v>-2.4033799999999998</v>
      </c>
      <c r="F20" s="1">
        <v>1.21333333333333</v>
      </c>
      <c r="G20" s="1">
        <v>3.7176504291174202</v>
      </c>
      <c r="H20" s="1">
        <v>1.5034836037702499</v>
      </c>
      <c r="I20" s="1">
        <v>15.93</v>
      </c>
      <c r="J20">
        <f t="shared" si="0"/>
        <v>5.2211340328876705</v>
      </c>
      <c r="K20">
        <v>-0.58339125426002203</v>
      </c>
      <c r="L20">
        <v>0.72620167474450004</v>
      </c>
      <c r="M20">
        <v>0.225543969142776</v>
      </c>
      <c r="N20">
        <v>-0.33225658117837598</v>
      </c>
      <c r="O20">
        <v>3.2277997751658301E-2</v>
      </c>
      <c r="P20">
        <v>0.10643079747904199</v>
      </c>
      <c r="Q20">
        <v>-2.7167228098921301</v>
      </c>
      <c r="S20">
        <v>1.9134576735036599</v>
      </c>
      <c r="T20">
        <v>10.5492483742636</v>
      </c>
      <c r="U20">
        <v>-2.8240698012961798</v>
      </c>
      <c r="V20">
        <v>1.2495571213341701</v>
      </c>
      <c r="W20">
        <v>3.7230880885831001</v>
      </c>
      <c r="X20">
        <v>1.5695894483971</v>
      </c>
      <c r="Y20">
        <v>14.783187828109901</v>
      </c>
    </row>
    <row r="21" spans="1:25" x14ac:dyDescent="0.2">
      <c r="A21" s="14">
        <f t="shared" si="1"/>
        <v>20</v>
      </c>
      <c r="B21" s="20">
        <v>29646</v>
      </c>
      <c r="C21" s="1">
        <v>2.21</v>
      </c>
      <c r="D21" s="1">
        <v>11.397959999999999</v>
      </c>
      <c r="E21" s="1">
        <v>-1.5517099999999999</v>
      </c>
      <c r="F21" s="1">
        <v>1.2166666666666699</v>
      </c>
      <c r="G21" s="1">
        <v>3.7634970743771698</v>
      </c>
      <c r="H21" s="1">
        <v>1.49595683052765</v>
      </c>
      <c r="I21" s="1">
        <v>14.7</v>
      </c>
      <c r="J21">
        <f t="shared" si="0"/>
        <v>5.2594539049048201</v>
      </c>
      <c r="K21">
        <v>0.121916212825161</v>
      </c>
      <c r="L21">
        <v>1.11657278806613</v>
      </c>
      <c r="M21">
        <v>1.0101680506979001</v>
      </c>
      <c r="N21">
        <v>-0.12517470763454799</v>
      </c>
      <c r="O21">
        <v>4.2673315733101201E-2</v>
      </c>
      <c r="P21">
        <v>-8.8135201581916095E-2</v>
      </c>
      <c r="Q21">
        <v>-0.89164621533700505</v>
      </c>
      <c r="S21">
        <v>2.1475790486408699</v>
      </c>
      <c r="T21">
        <v>10.939740949590099</v>
      </c>
      <c r="U21">
        <v>-2.5410677952787801</v>
      </c>
      <c r="V21">
        <v>1.30185600789324</v>
      </c>
      <c r="W21">
        <v>3.7762850972003101</v>
      </c>
      <c r="X21">
        <v>1.6514213378524201</v>
      </c>
      <c r="Y21">
        <v>12.002982961592499</v>
      </c>
    </row>
    <row r="22" spans="1:25" x14ac:dyDescent="0.2">
      <c r="A22" s="14">
        <f t="shared" si="1"/>
        <v>21</v>
      </c>
      <c r="B22" s="20">
        <v>29677</v>
      </c>
      <c r="C22" s="1">
        <v>1.45</v>
      </c>
      <c r="D22" s="1">
        <v>12.340730000000001</v>
      </c>
      <c r="E22" s="1">
        <v>5.552E-2</v>
      </c>
      <c r="F22" s="1">
        <v>1.02</v>
      </c>
      <c r="G22" s="1">
        <v>3.7955979575858798</v>
      </c>
      <c r="H22" s="1">
        <v>1.84077188784177</v>
      </c>
      <c r="I22" s="1">
        <v>15.72</v>
      </c>
      <c r="J22">
        <f t="shared" si="0"/>
        <v>5.6363698454276498</v>
      </c>
      <c r="K22">
        <v>-0.74275519551387503</v>
      </c>
      <c r="L22">
        <v>1.6005497960114199</v>
      </c>
      <c r="M22">
        <v>1.65363288702128</v>
      </c>
      <c r="N22">
        <v>-0.26419933798566297</v>
      </c>
      <c r="O22">
        <v>4.2025553029143098E-2</v>
      </c>
      <c r="P22">
        <v>0.28117413843042899</v>
      </c>
      <c r="Q22">
        <v>1.35631513844483</v>
      </c>
      <c r="S22">
        <v>1.3347686880049501</v>
      </c>
      <c r="T22">
        <v>11.494841220508601</v>
      </c>
      <c r="U22">
        <v>-1.77086992678263</v>
      </c>
      <c r="V22">
        <v>1.1772625752057899</v>
      </c>
      <c r="W22">
        <v>3.81920510575726</v>
      </c>
      <c r="X22">
        <v>2.12776493677223</v>
      </c>
      <c r="Y22">
        <v>10.741209945669301</v>
      </c>
    </row>
    <row r="23" spans="1:25" x14ac:dyDescent="0.2">
      <c r="A23" s="14">
        <f t="shared" si="1"/>
        <v>22</v>
      </c>
      <c r="B23" s="20">
        <v>29707</v>
      </c>
      <c r="C23" s="1">
        <v>2.4500000000000002</v>
      </c>
      <c r="D23" s="1">
        <v>12.569850000000001</v>
      </c>
      <c r="E23" s="1">
        <v>3.1602399999999999</v>
      </c>
      <c r="F23" s="1">
        <v>1.3233333333333299</v>
      </c>
      <c r="G23" s="1">
        <v>3.6677549922681498</v>
      </c>
      <c r="H23" s="1">
        <v>1.4667201770809399</v>
      </c>
      <c r="I23" s="1">
        <v>18.52</v>
      </c>
      <c r="J23">
        <f t="shared" si="0"/>
        <v>5.1344751693490895</v>
      </c>
      <c r="K23">
        <v>0.83244455329048905</v>
      </c>
      <c r="L23">
        <v>1.0097890453025999</v>
      </c>
      <c r="M23">
        <v>3.0152971294887898</v>
      </c>
      <c r="N23">
        <v>0.29427995721780098</v>
      </c>
      <c r="O23">
        <v>-0.13743644651511799</v>
      </c>
      <c r="P23">
        <v>-0.50008243351219495</v>
      </c>
      <c r="Q23">
        <v>2.9388126480377701</v>
      </c>
      <c r="S23">
        <v>2.2827253393055602</v>
      </c>
      <c r="T23">
        <v>11.341921964426399</v>
      </c>
      <c r="U23">
        <v>0.50897490539236401</v>
      </c>
      <c r="V23">
        <v>1.55162235870356</v>
      </c>
      <c r="W23">
        <v>3.7020241299874201</v>
      </c>
      <c r="X23">
        <v>1.88333146137814</v>
      </c>
      <c r="Y23">
        <v>11.292577152963201</v>
      </c>
    </row>
    <row r="24" spans="1:25" x14ac:dyDescent="0.2">
      <c r="A24" s="14">
        <f t="shared" si="1"/>
        <v>23</v>
      </c>
      <c r="B24" s="20">
        <v>29738</v>
      </c>
      <c r="C24" s="1">
        <v>1.94</v>
      </c>
      <c r="D24" s="1">
        <v>12.54945</v>
      </c>
      <c r="E24" s="1">
        <v>4.9543499999999998</v>
      </c>
      <c r="F24" s="1">
        <v>1.32666666666667</v>
      </c>
      <c r="G24" s="1">
        <v>3.6977410610558898</v>
      </c>
      <c r="H24" s="1">
        <v>1.4439654059636</v>
      </c>
      <c r="I24" s="1">
        <v>19.100000000000001</v>
      </c>
      <c r="J24">
        <f t="shared" si="0"/>
        <v>5.1417064670194899</v>
      </c>
      <c r="K24">
        <v>-0.50046996471718297</v>
      </c>
      <c r="L24">
        <v>0.59376725276918496</v>
      </c>
      <c r="M24">
        <v>2.4291622784836302</v>
      </c>
      <c r="N24">
        <v>-7.7708454472222896E-2</v>
      </c>
      <c r="O24">
        <v>3.7283113325597798E-2</v>
      </c>
      <c r="P24">
        <v>-4.9749306182455003E-2</v>
      </c>
      <c r="Q24">
        <v>0.87710138344547095</v>
      </c>
      <c r="S24">
        <v>1.8074229259597301</v>
      </c>
      <c r="T24">
        <v>11.5762296364821</v>
      </c>
      <c r="U24">
        <v>2.8530337140249098</v>
      </c>
      <c r="V24">
        <v>1.5076019672880601</v>
      </c>
      <c r="W24">
        <v>3.7249017917358498</v>
      </c>
      <c r="X24">
        <v>1.7741595002453101</v>
      </c>
      <c r="Y24">
        <v>13.371752996335299</v>
      </c>
    </row>
    <row r="25" spans="1:25" x14ac:dyDescent="0.2">
      <c r="A25" s="14">
        <f t="shared" si="1"/>
        <v>24</v>
      </c>
      <c r="B25" s="20">
        <v>29768</v>
      </c>
      <c r="C25" s="1">
        <v>1.5</v>
      </c>
      <c r="D25" s="1">
        <v>11.161350000000001</v>
      </c>
      <c r="E25" s="1">
        <v>6.46854</v>
      </c>
      <c r="F25" s="1">
        <v>1.03</v>
      </c>
      <c r="G25" s="1">
        <v>3.7070682194645199</v>
      </c>
      <c r="H25" s="1">
        <v>1.4405897793939699</v>
      </c>
      <c r="I25" s="1">
        <v>19.04</v>
      </c>
      <c r="J25">
        <f t="shared" si="0"/>
        <v>5.1476579988584898</v>
      </c>
      <c r="K25">
        <v>-0.56316551689338201</v>
      </c>
      <c r="L25">
        <v>-0.876286104895042</v>
      </c>
      <c r="M25">
        <v>2.1406201855788898</v>
      </c>
      <c r="N25">
        <v>-0.35939159553496097</v>
      </c>
      <c r="O25">
        <v>5.0770430603392898E-3</v>
      </c>
      <c r="P25">
        <v>-8.7451124562445397E-3</v>
      </c>
      <c r="Q25">
        <v>0.116273730032706</v>
      </c>
      <c r="S25">
        <v>1.3783293228629201</v>
      </c>
      <c r="T25">
        <v>10.268191197922</v>
      </c>
      <c r="U25">
        <v>4.5400876092336304</v>
      </c>
      <c r="V25">
        <v>1.19605073466865</v>
      </c>
      <c r="W25">
        <v>3.7319945841266802</v>
      </c>
      <c r="X25">
        <v>1.7436205962131699</v>
      </c>
      <c r="Y25">
        <v>13.782984812497499</v>
      </c>
    </row>
    <row r="26" spans="1:25" x14ac:dyDescent="0.2">
      <c r="A26" s="14">
        <f t="shared" si="1"/>
        <v>25</v>
      </c>
      <c r="B26" s="20">
        <v>29799</v>
      </c>
      <c r="C26" s="1">
        <v>0.93</v>
      </c>
      <c r="D26" s="1">
        <v>11.4979</v>
      </c>
      <c r="E26" s="1">
        <v>6.0743099999999997</v>
      </c>
      <c r="F26" s="1">
        <v>1.2333333333333301</v>
      </c>
      <c r="G26" s="1">
        <v>3.75929041680729</v>
      </c>
      <c r="H26" s="1">
        <v>1.29006871633608</v>
      </c>
      <c r="I26" s="1">
        <v>17.82</v>
      </c>
      <c r="J26">
        <f t="shared" si="0"/>
        <v>5.04935913314337</v>
      </c>
      <c r="K26">
        <v>-0.92241185344487198</v>
      </c>
      <c r="L26">
        <v>0.30451127888387802</v>
      </c>
      <c r="M26">
        <v>0.46395953428111097</v>
      </c>
      <c r="N26">
        <v>8.6185566995977E-2</v>
      </c>
      <c r="O26">
        <v>4.1259015357137503E-2</v>
      </c>
      <c r="P26">
        <v>-0.18581638948066601</v>
      </c>
      <c r="Q26">
        <v>-1.2077008178042199</v>
      </c>
      <c r="S26">
        <v>0.84982417180704695</v>
      </c>
      <c r="T26">
        <v>10.9093461401102</v>
      </c>
      <c r="U26">
        <v>4.80354146974706</v>
      </c>
      <c r="V26">
        <v>1.3427537416631601</v>
      </c>
      <c r="W26">
        <v>3.7757158364536001</v>
      </c>
      <c r="X26">
        <v>1.4897532030024301</v>
      </c>
      <c r="Y26">
        <v>14.355849422403899</v>
      </c>
    </row>
    <row r="27" spans="1:25" x14ac:dyDescent="0.2">
      <c r="A27" s="14">
        <f t="shared" si="1"/>
        <v>26</v>
      </c>
      <c r="B27" s="20">
        <v>29830</v>
      </c>
      <c r="C27" s="1">
        <v>1.08</v>
      </c>
      <c r="D27" s="1">
        <v>10.39034</v>
      </c>
      <c r="E27" s="1">
        <v>3.77156</v>
      </c>
      <c r="F27" s="1">
        <v>1.4366666666666701</v>
      </c>
      <c r="G27" s="1">
        <v>3.7974006960730402</v>
      </c>
      <c r="H27" s="1">
        <v>1.37864612418037</v>
      </c>
      <c r="I27" s="1">
        <v>15.87</v>
      </c>
      <c r="J27">
        <f t="shared" si="0"/>
        <v>5.1760468202534105</v>
      </c>
      <c r="K27">
        <v>-0.22752871185854001</v>
      </c>
      <c r="L27">
        <v>-0.90903843215818603</v>
      </c>
      <c r="M27">
        <v>-1.87082811696535</v>
      </c>
      <c r="N27">
        <v>0.151762599288846</v>
      </c>
      <c r="O27">
        <v>1.5596109587082E-2</v>
      </c>
      <c r="P27">
        <v>0.107848883272551</v>
      </c>
      <c r="Q27">
        <v>-1.9965784156055899</v>
      </c>
      <c r="S27">
        <v>1.0144455646383199</v>
      </c>
      <c r="T27">
        <v>9.9091187038238395</v>
      </c>
      <c r="U27">
        <v>2.7325372003147801</v>
      </c>
      <c r="V27">
        <v>1.5261324476479901</v>
      </c>
      <c r="W27">
        <v>3.8108306678583199</v>
      </c>
      <c r="X27">
        <v>1.5419148308334001</v>
      </c>
      <c r="Y27">
        <v>13.037594769640201</v>
      </c>
    </row>
    <row r="28" spans="1:25" x14ac:dyDescent="0.2">
      <c r="A28" s="14">
        <f t="shared" si="1"/>
        <v>27</v>
      </c>
      <c r="B28" s="20">
        <v>29860</v>
      </c>
      <c r="C28" s="1">
        <v>2.48</v>
      </c>
      <c r="D28" s="1">
        <v>8.0788100000000007</v>
      </c>
      <c r="E28" s="1">
        <v>1.7739400000000001</v>
      </c>
      <c r="F28" s="1">
        <v>1.74</v>
      </c>
      <c r="G28" s="1">
        <v>3.70319231362422</v>
      </c>
      <c r="H28" s="1">
        <v>1.3670676032623601</v>
      </c>
      <c r="I28" s="1">
        <v>15.08</v>
      </c>
      <c r="J28">
        <f t="shared" si="0"/>
        <v>5.0702599168865801</v>
      </c>
      <c r="K28">
        <v>1.07047054204064</v>
      </c>
      <c r="L28">
        <v>-2.0764121587414102</v>
      </c>
      <c r="M28">
        <v>-1.82294979426374</v>
      </c>
      <c r="N28">
        <v>0.26781708142253302</v>
      </c>
      <c r="O28">
        <v>-0.116876750212023</v>
      </c>
      <c r="P28">
        <v>-1.23474241235852E-2</v>
      </c>
      <c r="Q28">
        <v>-0.72754606541425404</v>
      </c>
      <c r="S28">
        <v>2.4040940797641199</v>
      </c>
      <c r="T28">
        <v>7.5216006346562096</v>
      </c>
      <c r="U28">
        <v>0.570848533785273</v>
      </c>
      <c r="V28">
        <v>1.84359302765009</v>
      </c>
      <c r="W28">
        <v>3.71874296799992</v>
      </c>
      <c r="X28">
        <v>1.55611753338294</v>
      </c>
      <c r="Y28">
        <v>11.800338993003599</v>
      </c>
    </row>
    <row r="29" spans="1:25" x14ac:dyDescent="0.2">
      <c r="A29" s="14">
        <f t="shared" si="1"/>
        <v>28</v>
      </c>
      <c r="B29" s="20">
        <v>29891</v>
      </c>
      <c r="C29" s="1">
        <v>3.26</v>
      </c>
      <c r="D29" s="1">
        <v>7.8716900000000001</v>
      </c>
      <c r="E29" s="1">
        <v>-1.09751</v>
      </c>
      <c r="F29" s="1">
        <v>2.14333333333333</v>
      </c>
      <c r="G29" s="1">
        <v>3.8576595338441502</v>
      </c>
      <c r="H29" s="1">
        <v>1.36891875487625</v>
      </c>
      <c r="I29" s="1">
        <v>13.31</v>
      </c>
      <c r="J29">
        <f t="shared" si="0"/>
        <v>5.2265782887204004</v>
      </c>
      <c r="K29">
        <v>0.64631226812229603</v>
      </c>
      <c r="L29">
        <v>-0.21379412962102501</v>
      </c>
      <c r="M29">
        <v>-2.0980111055038999</v>
      </c>
      <c r="N29">
        <v>0.25987282824388602</v>
      </c>
      <c r="O29">
        <v>0.140855938667166</v>
      </c>
      <c r="P29">
        <v>-2.6549352153774099E-2</v>
      </c>
      <c r="Q29">
        <v>-1.4925237410082901</v>
      </c>
      <c r="S29">
        <v>3.2306708111958602</v>
      </c>
      <c r="T29">
        <v>7.65639060531747</v>
      </c>
      <c r="U29">
        <v>-1.56237093115813</v>
      </c>
      <c r="V29">
        <v>2.1833605071993598</v>
      </c>
      <c r="W29">
        <v>3.8636681307598599</v>
      </c>
      <c r="X29">
        <v>1.44196550902516</v>
      </c>
      <c r="Y29">
        <v>12.0427760919191</v>
      </c>
    </row>
    <row r="30" spans="1:25" x14ac:dyDescent="0.2">
      <c r="A30" s="14">
        <f t="shared" si="1"/>
        <v>29</v>
      </c>
      <c r="B30" s="20">
        <v>29921</v>
      </c>
      <c r="C30" s="1">
        <v>2.57</v>
      </c>
      <c r="D30" s="1">
        <v>7.4040100000000004</v>
      </c>
      <c r="E30" s="1">
        <v>-2.7287599999999999</v>
      </c>
      <c r="F30" s="1">
        <v>2.3466666666666698</v>
      </c>
      <c r="G30" s="1">
        <v>3.9063334548053801</v>
      </c>
      <c r="H30" s="1">
        <v>1.5331725507359399</v>
      </c>
      <c r="I30" s="1">
        <v>12.37</v>
      </c>
      <c r="J30">
        <f t="shared" si="0"/>
        <v>5.43950600554132</v>
      </c>
      <c r="K30">
        <v>-0.46907038755495201</v>
      </c>
      <c r="L30">
        <v>-0.52743880206191096</v>
      </c>
      <c r="M30">
        <v>-1.25344262106927</v>
      </c>
      <c r="N30">
        <v>7.3417508678408405E-2</v>
      </c>
      <c r="O30">
        <v>7.5885707524143295E-2</v>
      </c>
      <c r="P30">
        <v>0.21404184964525499</v>
      </c>
      <c r="Q30">
        <v>-0.515919475782738</v>
      </c>
      <c r="S30">
        <v>2.52748592357137</v>
      </c>
      <c r="T30">
        <v>7.0919231236224904</v>
      </c>
      <c r="U30">
        <v>-3.40259838291328</v>
      </c>
      <c r="V30">
        <v>2.4046879893948998</v>
      </c>
      <c r="W30">
        <v>3.9150432063845599</v>
      </c>
      <c r="X30">
        <v>1.63905735066984</v>
      </c>
      <c r="Y30">
        <v>10.5330977099261</v>
      </c>
    </row>
    <row r="31" spans="1:25" x14ac:dyDescent="0.2">
      <c r="A31" s="14">
        <f t="shared" si="1"/>
        <v>30</v>
      </c>
      <c r="B31" s="20">
        <v>29952</v>
      </c>
      <c r="C31" s="1">
        <v>2.96</v>
      </c>
      <c r="D31" s="1">
        <v>6.7967899999999997</v>
      </c>
      <c r="E31" s="1">
        <v>-4.11883</v>
      </c>
      <c r="F31" s="1">
        <v>2.4500000000000002</v>
      </c>
      <c r="G31" s="1">
        <v>3.8646710046904702</v>
      </c>
      <c r="H31" s="1">
        <v>1.4857823132991399</v>
      </c>
      <c r="I31" s="1">
        <v>13.22</v>
      </c>
      <c r="J31">
        <f t="shared" si="0"/>
        <v>5.3504533179896097</v>
      </c>
      <c r="K31">
        <v>0.39061636634011498</v>
      </c>
      <c r="L31">
        <v>-0.76821951279330103</v>
      </c>
      <c r="M31">
        <v>-1.4705561058013401</v>
      </c>
      <c r="N31">
        <v>1.00508727577586E-2</v>
      </c>
      <c r="O31">
        <v>-2.9891846465051101E-2</v>
      </c>
      <c r="P31">
        <v>-5.5153435310462601E-2</v>
      </c>
      <c r="Q31">
        <v>1.2192027604009901</v>
      </c>
      <c r="S31">
        <v>2.88119572993048</v>
      </c>
      <c r="T31">
        <v>6.2183044592758199</v>
      </c>
      <c r="U31">
        <v>-5.3678596478496301</v>
      </c>
      <c r="V31">
        <v>2.5575485667374598</v>
      </c>
      <c r="W31">
        <v>3.8808154366843302</v>
      </c>
      <c r="X31">
        <v>1.68205082178373</v>
      </c>
      <c r="Y31">
        <v>9.8151102242264603</v>
      </c>
    </row>
    <row r="32" spans="1:25" x14ac:dyDescent="0.2">
      <c r="A32" s="14">
        <f t="shared" si="1"/>
        <v>31</v>
      </c>
      <c r="B32" s="20">
        <v>29983</v>
      </c>
      <c r="C32" s="1">
        <v>3.15</v>
      </c>
      <c r="D32" s="1">
        <v>7.2709900000000003</v>
      </c>
      <c r="E32" s="1">
        <v>-1.7661199999999999</v>
      </c>
      <c r="F32" s="1">
        <v>2.7533333333333299</v>
      </c>
      <c r="G32" s="1">
        <v>3.83327854570422</v>
      </c>
      <c r="H32" s="1">
        <v>1.2935683101875901</v>
      </c>
      <c r="I32" s="1">
        <v>14.78</v>
      </c>
      <c r="J32">
        <f t="shared" si="0"/>
        <v>5.1268468558918103</v>
      </c>
      <c r="K32">
        <v>0.22247184851500901</v>
      </c>
      <c r="L32">
        <v>0.24278824021863499</v>
      </c>
      <c r="M32">
        <v>2.55348992651661</v>
      </c>
      <c r="N32">
        <v>0.14065472925238101</v>
      </c>
      <c r="O32">
        <v>-2.3111068664507101E-2</v>
      </c>
      <c r="P32">
        <v>-0.18782222153226999</v>
      </c>
      <c r="Q32">
        <v>1.9826179397938</v>
      </c>
      <c r="S32">
        <v>3.0566139798763499</v>
      </c>
      <c r="T32">
        <v>6.5854629048355902</v>
      </c>
      <c r="U32">
        <v>-3.2462670494710899</v>
      </c>
      <c r="V32">
        <v>2.8807824247182801</v>
      </c>
      <c r="W32">
        <v>3.8524103040433899</v>
      </c>
      <c r="X32">
        <v>1.5261538650923101</v>
      </c>
      <c r="Y32">
        <v>10.7450777192823</v>
      </c>
    </row>
    <row r="33" spans="1:25" x14ac:dyDescent="0.2">
      <c r="A33" s="14">
        <f t="shared" si="1"/>
        <v>32</v>
      </c>
      <c r="B33" s="20">
        <v>30011</v>
      </c>
      <c r="C33" s="1">
        <v>2.64</v>
      </c>
      <c r="D33" s="1">
        <v>6.3692299999999999</v>
      </c>
      <c r="E33" s="1">
        <v>-3.02928</v>
      </c>
      <c r="F33" s="1">
        <v>2.85666666666667</v>
      </c>
      <c r="G33" s="1">
        <v>3.7428737425094898</v>
      </c>
      <c r="H33" s="1">
        <v>1.38839388761357</v>
      </c>
      <c r="I33" s="1">
        <v>14.68</v>
      </c>
      <c r="J33">
        <f t="shared" si="0"/>
        <v>5.1312676301230598</v>
      </c>
      <c r="K33">
        <v>-0.40145609075957001</v>
      </c>
      <c r="L33">
        <v>-0.99913257475847495</v>
      </c>
      <c r="M33">
        <v>-0.76395435411172596</v>
      </c>
      <c r="N33">
        <v>-4.7580574631287002E-2</v>
      </c>
      <c r="O33">
        <v>-9.39242511156686E-2</v>
      </c>
      <c r="P33">
        <v>0.211308663205105</v>
      </c>
      <c r="Q33">
        <v>0.21711130128749201</v>
      </c>
      <c r="S33">
        <v>2.5701307217228102</v>
      </c>
      <c r="T33">
        <v>5.8563343512168196</v>
      </c>
      <c r="U33">
        <v>-4.1366920725321901</v>
      </c>
      <c r="V33">
        <v>2.9520211535626801</v>
      </c>
      <c r="W33">
        <v>3.7571876852769499</v>
      </c>
      <c r="X33">
        <v>1.56240906501782</v>
      </c>
      <c r="Y33">
        <v>11.661163697895701</v>
      </c>
    </row>
    <row r="34" spans="1:25" x14ac:dyDescent="0.2">
      <c r="A34" s="14">
        <f t="shared" si="1"/>
        <v>33</v>
      </c>
      <c r="B34" s="20">
        <v>30042</v>
      </c>
      <c r="C34" s="1">
        <v>2.91</v>
      </c>
      <c r="D34" s="1">
        <v>6.40097</v>
      </c>
      <c r="E34" s="1">
        <v>-3.45824</v>
      </c>
      <c r="F34" s="1">
        <v>3.16</v>
      </c>
      <c r="G34" s="1">
        <v>3.8465509314003801</v>
      </c>
      <c r="H34" s="1">
        <v>1.5745330392932499</v>
      </c>
      <c r="I34" s="1">
        <v>14.94</v>
      </c>
      <c r="J34">
        <f t="shared" si="0"/>
        <v>5.4210839706936298</v>
      </c>
      <c r="K34">
        <v>4.16635917935331E-2</v>
      </c>
      <c r="L34">
        <v>-0.12646462195986899</v>
      </c>
      <c r="M34">
        <v>0.157174218151962</v>
      </c>
      <c r="N34">
        <v>0.12790629390293001</v>
      </c>
      <c r="O34">
        <v>6.0948035921617898E-2</v>
      </c>
      <c r="P34">
        <v>0.18979885160569701</v>
      </c>
      <c r="Q34">
        <v>0.49912251515690398</v>
      </c>
      <c r="S34">
        <v>2.8390927179245899</v>
      </c>
      <c r="T34">
        <v>5.8804545840651699</v>
      </c>
      <c r="U34">
        <v>-4.5821041952078998</v>
      </c>
      <c r="V34">
        <v>3.2567711083642101</v>
      </c>
      <c r="W34">
        <v>3.8610775273872102</v>
      </c>
      <c r="X34">
        <v>1.75113345043036</v>
      </c>
      <c r="Y34">
        <v>11.876314751047399</v>
      </c>
    </row>
    <row r="35" spans="1:25" x14ac:dyDescent="0.2">
      <c r="A35" s="14">
        <f t="shared" si="1"/>
        <v>34</v>
      </c>
      <c r="B35" s="20">
        <v>30072</v>
      </c>
      <c r="C35" s="1">
        <v>2.93</v>
      </c>
      <c r="D35" s="1">
        <v>6.8293400000000002</v>
      </c>
      <c r="E35" s="1">
        <v>-4.6439300000000001</v>
      </c>
      <c r="F35" s="1">
        <v>3.2633333333333301</v>
      </c>
      <c r="G35" s="1">
        <v>3.8512936745645598</v>
      </c>
      <c r="H35" s="1">
        <v>1.23134321662058</v>
      </c>
      <c r="I35" s="1">
        <v>14.45</v>
      </c>
      <c r="J35">
        <f t="shared" si="0"/>
        <v>5.0826368911851398</v>
      </c>
      <c r="K35">
        <v>-0.120750992028014</v>
      </c>
      <c r="L35">
        <v>0.38953433674504701</v>
      </c>
      <c r="M35">
        <v>-0.73450938207982697</v>
      </c>
      <c r="N35">
        <v>-2.4525321144479102E-2</v>
      </c>
      <c r="O35">
        <v>-4.54392974613156E-2</v>
      </c>
      <c r="P35">
        <v>-0.34543078184437398</v>
      </c>
      <c r="Q35">
        <v>-0.264109204577608</v>
      </c>
      <c r="S35">
        <v>2.8726307262505202</v>
      </c>
      <c r="T35">
        <v>6.4082042504188301</v>
      </c>
      <c r="U35">
        <v>-5.5532198611394401</v>
      </c>
      <c r="V35">
        <v>3.3416283693901701</v>
      </c>
      <c r="W35">
        <v>3.8630467729406899</v>
      </c>
      <c r="X35">
        <v>1.37422610585643</v>
      </c>
      <c r="Y35">
        <v>11.9712503908627</v>
      </c>
    </row>
    <row r="36" spans="1:25" x14ac:dyDescent="0.2">
      <c r="A36" s="14">
        <f t="shared" si="1"/>
        <v>35</v>
      </c>
      <c r="B36" s="20">
        <v>30103</v>
      </c>
      <c r="C36" s="1">
        <v>2.48</v>
      </c>
      <c r="D36" s="1">
        <v>5.8723200000000002</v>
      </c>
      <c r="E36" s="1">
        <v>-5.4104700000000001</v>
      </c>
      <c r="F36" s="1">
        <v>3.4666666666666699</v>
      </c>
      <c r="G36" s="1">
        <v>3.7856883958613001</v>
      </c>
      <c r="H36" s="1">
        <v>1.32458108684922</v>
      </c>
      <c r="I36" s="1">
        <v>14.15</v>
      </c>
      <c r="J36">
        <f t="shared" si="0"/>
        <v>5.1102694827105202</v>
      </c>
      <c r="K36">
        <v>-0.45527337961610798</v>
      </c>
      <c r="L36">
        <v>-1.1582269343214999</v>
      </c>
      <c r="M36">
        <v>-0.57548691395953799</v>
      </c>
      <c r="N36">
        <v>4.8119471044987303E-2</v>
      </c>
      <c r="O36">
        <v>-8.2033076311644595E-2</v>
      </c>
      <c r="P36">
        <v>0.23940205067407</v>
      </c>
      <c r="Q36">
        <v>-2.95466617973776E-2</v>
      </c>
      <c r="S36">
        <v>2.4140916770849898</v>
      </c>
      <c r="T36">
        <v>5.3885008898669797</v>
      </c>
      <c r="U36">
        <v>-6.4551018364256301</v>
      </c>
      <c r="V36">
        <v>3.5566154176585498</v>
      </c>
      <c r="W36">
        <v>3.7991908676968098</v>
      </c>
      <c r="X36">
        <v>1.48873117952617</v>
      </c>
      <c r="Y36">
        <v>11.3023043785096</v>
      </c>
    </row>
    <row r="37" spans="1:25" x14ac:dyDescent="0.2">
      <c r="A37" s="14">
        <f t="shared" si="1"/>
        <v>36</v>
      </c>
      <c r="B37" s="20">
        <v>30133</v>
      </c>
      <c r="C37" s="1">
        <v>3.12</v>
      </c>
      <c r="D37" s="1">
        <v>6.6989299999999998</v>
      </c>
      <c r="E37" s="1">
        <v>-6.3181500000000002</v>
      </c>
      <c r="F37" s="1">
        <v>3.67</v>
      </c>
      <c r="G37" s="1">
        <v>3.9489389309757099</v>
      </c>
      <c r="H37" s="1">
        <v>1.27679407971073</v>
      </c>
      <c r="I37" s="1">
        <v>12.59</v>
      </c>
      <c r="J37">
        <f t="shared" si="0"/>
        <v>5.2257330106864401</v>
      </c>
      <c r="K37">
        <v>0.28556274079024802</v>
      </c>
      <c r="L37">
        <v>0.57773945776753</v>
      </c>
      <c r="M37">
        <v>-0.58329428123226401</v>
      </c>
      <c r="N37">
        <v>4.2564941914561998E-2</v>
      </c>
      <c r="O37">
        <v>0.101648392625175</v>
      </c>
      <c r="P37">
        <v>-1.5400927546237E-2</v>
      </c>
      <c r="Q37">
        <v>-1.4308062878743799</v>
      </c>
      <c r="S37">
        <v>3.0905890600585999</v>
      </c>
      <c r="T37">
        <v>6.4830304874456797</v>
      </c>
      <c r="U37">
        <v>-6.78430666797661</v>
      </c>
      <c r="V37">
        <v>3.7101387441861799</v>
      </c>
      <c r="W37">
        <v>3.9549642760406498</v>
      </c>
      <c r="X37">
        <v>1.35004444178295</v>
      </c>
      <c r="Y37">
        <v>11.3192438770891</v>
      </c>
    </row>
    <row r="38" spans="1:25" x14ac:dyDescent="0.2">
      <c r="A38" s="14">
        <f t="shared" si="1"/>
        <v>37</v>
      </c>
      <c r="B38" s="20">
        <v>30164</v>
      </c>
      <c r="C38" s="1">
        <v>3.51</v>
      </c>
      <c r="D38" s="1">
        <v>5.7713799999999997</v>
      </c>
      <c r="E38" s="1">
        <v>-7.1269499999999999</v>
      </c>
      <c r="F38" s="1">
        <v>3.6733333333333298</v>
      </c>
      <c r="G38" s="1">
        <v>3.9882173078886902</v>
      </c>
      <c r="H38" s="1">
        <v>1.28560793787595</v>
      </c>
      <c r="I38" s="1">
        <v>10.119999999999999</v>
      </c>
      <c r="J38">
        <f t="shared" si="0"/>
        <v>5.2738252457646402</v>
      </c>
      <c r="K38">
        <v>0.46911881038387798</v>
      </c>
      <c r="L38">
        <v>-1.3337244003269899</v>
      </c>
      <c r="M38">
        <v>-1.08726337214083</v>
      </c>
      <c r="N38">
        <v>-0.111728412110673</v>
      </c>
      <c r="O38">
        <v>4.0124904325101102E-2</v>
      </c>
      <c r="P38">
        <v>0.15093788595952401</v>
      </c>
      <c r="Q38">
        <v>-2.2346198757662101</v>
      </c>
      <c r="S38">
        <v>3.49893374895312</v>
      </c>
      <c r="T38">
        <v>5.6901449829762498</v>
      </c>
      <c r="U38">
        <v>-7.3023475468068098</v>
      </c>
      <c r="V38">
        <v>3.6884360611195102</v>
      </c>
      <c r="W38">
        <v>3.9904844228216199</v>
      </c>
      <c r="X38">
        <v>1.31316934521555</v>
      </c>
      <c r="Y38">
        <v>9.6418613786738803</v>
      </c>
    </row>
    <row r="39" spans="1:25" x14ac:dyDescent="0.2">
      <c r="A39" s="14">
        <f t="shared" si="1"/>
        <v>38</v>
      </c>
      <c r="B39" s="20">
        <v>30195</v>
      </c>
      <c r="C39" s="1">
        <v>3.9</v>
      </c>
      <c r="D39" s="1">
        <v>7.0770799999999996</v>
      </c>
      <c r="E39" s="1">
        <v>-6.8625699999999998</v>
      </c>
      <c r="F39" s="1">
        <v>3.9766666666666701</v>
      </c>
      <c r="G39" s="1">
        <v>3.8432596197747402</v>
      </c>
      <c r="H39" s="1">
        <v>1.2802017098064</v>
      </c>
      <c r="I39" s="1">
        <v>10.31</v>
      </c>
      <c r="J39">
        <f t="shared" si="0"/>
        <v>5.12346132958114</v>
      </c>
      <c r="K39">
        <v>0.56482399688223195</v>
      </c>
      <c r="L39">
        <v>0.47736169110509702</v>
      </c>
      <c r="M39">
        <v>-5.2220719861641597E-2</v>
      </c>
      <c r="N39">
        <v>0.15689092703964</v>
      </c>
      <c r="O39">
        <v>-0.115057644773298</v>
      </c>
      <c r="P39">
        <v>9.7249613106779903E-2</v>
      </c>
      <c r="Q39">
        <v>0.39037434760801998</v>
      </c>
      <c r="S39">
        <v>3.8464467694382498</v>
      </c>
      <c r="T39">
        <v>6.68395701933271</v>
      </c>
      <c r="U39">
        <v>-7.7113764498375801</v>
      </c>
      <c r="V39">
        <v>4.0497537365170198</v>
      </c>
      <c r="W39">
        <v>3.8542309350104902</v>
      </c>
      <c r="X39">
        <v>1.41358042999013</v>
      </c>
      <c r="Y39">
        <v>7.9961298627792603</v>
      </c>
    </row>
    <row r="40" spans="1:25" x14ac:dyDescent="0.2">
      <c r="A40" s="14">
        <f t="shared" si="1"/>
        <v>39</v>
      </c>
      <c r="B40" s="20">
        <v>30225</v>
      </c>
      <c r="C40" s="1">
        <v>4.0199999999999996</v>
      </c>
      <c r="D40" s="1">
        <v>8.2438000000000002</v>
      </c>
      <c r="E40" s="1">
        <v>-7.06752</v>
      </c>
      <c r="F40" s="1">
        <v>4.28</v>
      </c>
      <c r="G40" s="1">
        <v>3.8971821519144001</v>
      </c>
      <c r="H40" s="1">
        <v>1.2992566481541401</v>
      </c>
      <c r="I40" s="1">
        <v>9.7100000000000009</v>
      </c>
      <c r="J40">
        <f t="shared" si="0"/>
        <v>5.19643880006854</v>
      </c>
      <c r="K40">
        <v>0.37445782945260597</v>
      </c>
      <c r="L40">
        <v>0.64811143673781202</v>
      </c>
      <c r="M40">
        <v>-0.52406846466955903</v>
      </c>
      <c r="N40">
        <v>0.182315768917576</v>
      </c>
      <c r="O40">
        <v>7.1541937984459306E-2</v>
      </c>
      <c r="P40">
        <v>3.5045752666809801E-2</v>
      </c>
      <c r="Q40">
        <v>-0.353656811077672</v>
      </c>
      <c r="S40">
        <v>3.9702140491395301</v>
      </c>
      <c r="T40">
        <v>7.8783318257680701</v>
      </c>
      <c r="U40">
        <v>-7.8566159286375701</v>
      </c>
      <c r="V40">
        <v>4.34794565388375</v>
      </c>
      <c r="W40">
        <v>3.9073816740622198</v>
      </c>
      <c r="X40">
        <v>1.4232526487547701</v>
      </c>
      <c r="Y40">
        <v>7.5589024146478598</v>
      </c>
    </row>
    <row r="41" spans="1:25" x14ac:dyDescent="0.2">
      <c r="A41" s="14">
        <f t="shared" si="1"/>
        <v>40</v>
      </c>
      <c r="B41" s="20">
        <v>30256</v>
      </c>
      <c r="C41" s="1">
        <v>3.51</v>
      </c>
      <c r="D41" s="1">
        <v>9.0683000000000007</v>
      </c>
      <c r="E41" s="1">
        <v>-6.3623900000000004</v>
      </c>
      <c r="F41" s="1">
        <v>4.68333333333333</v>
      </c>
      <c r="G41" s="1">
        <v>3.9294510355804602</v>
      </c>
      <c r="H41" s="1">
        <v>1.2980059901532699</v>
      </c>
      <c r="I41" s="1">
        <v>9.1999999999999993</v>
      </c>
      <c r="J41">
        <f t="shared" si="0"/>
        <v>5.2274570257337301</v>
      </c>
      <c r="K41">
        <v>-0.11483093288938</v>
      </c>
      <c r="L41">
        <v>0.40386602252980602</v>
      </c>
      <c r="M41">
        <v>-0.14028959150708001</v>
      </c>
      <c r="N41">
        <v>0.358397692031379</v>
      </c>
      <c r="O41">
        <v>6.4465241833503703E-2</v>
      </c>
      <c r="P41">
        <v>2.0149244052389399E-2</v>
      </c>
      <c r="Q41">
        <v>-0.21936039241927399</v>
      </c>
      <c r="S41">
        <v>3.44688266705265</v>
      </c>
      <c r="T41">
        <v>8.6049689590943892</v>
      </c>
      <c r="U41">
        <v>-7.36278528409935</v>
      </c>
      <c r="V41">
        <v>4.7694730652132202</v>
      </c>
      <c r="W41">
        <v>3.9423817243426802</v>
      </c>
      <c r="X41">
        <v>1.4552048930321799</v>
      </c>
      <c r="Y41">
        <v>6.4728944581690104</v>
      </c>
    </row>
    <row r="42" spans="1:25" x14ac:dyDescent="0.2">
      <c r="A42" s="14">
        <f t="shared" si="1"/>
        <v>41</v>
      </c>
      <c r="B42" s="20">
        <v>30286</v>
      </c>
      <c r="C42" s="1">
        <v>3.78</v>
      </c>
      <c r="D42" s="1">
        <v>8.6886600000000005</v>
      </c>
      <c r="E42" s="1">
        <v>-6.0154699999999997</v>
      </c>
      <c r="F42" s="1">
        <v>4.6866666666666701</v>
      </c>
      <c r="G42" s="1">
        <v>3.9075067924312799</v>
      </c>
      <c r="H42" s="1">
        <v>1.53220669011604</v>
      </c>
      <c r="I42" s="1">
        <v>8.9499999999999993</v>
      </c>
      <c r="J42">
        <f t="shared" si="0"/>
        <v>5.4397134825473197</v>
      </c>
      <c r="K42">
        <v>0.49091725363778899</v>
      </c>
      <c r="L42">
        <v>-0.64116022285143304</v>
      </c>
      <c r="M42">
        <v>-0.96678770838468397</v>
      </c>
      <c r="N42">
        <v>7.0479039670775706E-2</v>
      </c>
      <c r="O42">
        <v>-1.4206647978702899E-2</v>
      </c>
      <c r="P42">
        <v>0.22693609661865799</v>
      </c>
      <c r="Q42">
        <v>-7.5384230961489607E-2</v>
      </c>
      <c r="S42">
        <v>3.6996543773733701</v>
      </c>
      <c r="T42">
        <v>8.0988597149521393</v>
      </c>
      <c r="U42">
        <v>-7.2889297331728002</v>
      </c>
      <c r="V42">
        <v>4.7963188028961001</v>
      </c>
      <c r="W42">
        <v>3.9239669974348401</v>
      </c>
      <c r="X42">
        <v>1.7323140637683101</v>
      </c>
      <c r="Y42">
        <v>5.4785131279274903</v>
      </c>
    </row>
    <row r="43" spans="1:25" x14ac:dyDescent="0.2">
      <c r="A43" s="14">
        <f t="shared" si="1"/>
        <v>42</v>
      </c>
      <c r="B43" s="20">
        <v>30317</v>
      </c>
      <c r="C43" s="1">
        <v>3.14</v>
      </c>
      <c r="D43" s="1">
        <v>8.8578399999999995</v>
      </c>
      <c r="E43" s="1">
        <v>-2.2519399999999998</v>
      </c>
      <c r="F43" s="1">
        <v>4.29</v>
      </c>
      <c r="G43" s="1">
        <v>3.8325704429620102</v>
      </c>
      <c r="H43" s="1">
        <v>1.3488750114080901</v>
      </c>
      <c r="I43" s="1">
        <v>8.68</v>
      </c>
      <c r="J43">
        <f t="shared" si="0"/>
        <v>5.1814454543701007</v>
      </c>
      <c r="K43">
        <v>-0.45889478396588002</v>
      </c>
      <c r="L43">
        <v>-9.14874801019217E-3</v>
      </c>
      <c r="M43">
        <v>2.6895391895251701</v>
      </c>
      <c r="N43">
        <v>-0.32444701307321999</v>
      </c>
      <c r="O43">
        <v>-8.94298705237246E-2</v>
      </c>
      <c r="P43">
        <v>-0.33379459256166399</v>
      </c>
      <c r="Q43">
        <v>-0.130442548701621</v>
      </c>
      <c r="S43">
        <v>3.0660094642087201</v>
      </c>
      <c r="T43">
        <v>8.3146910682488304</v>
      </c>
      <c r="U43">
        <v>-3.4246730610645901</v>
      </c>
      <c r="V43">
        <v>4.3909789960552796</v>
      </c>
      <c r="W43">
        <v>3.84772869735886</v>
      </c>
      <c r="X43">
        <v>1.5331545192180001</v>
      </c>
      <c r="Y43">
        <v>5.4830968550627102</v>
      </c>
    </row>
    <row r="44" spans="1:25" x14ac:dyDescent="0.2">
      <c r="A44" s="14">
        <f t="shared" si="1"/>
        <v>43</v>
      </c>
      <c r="B44" s="20">
        <v>30348</v>
      </c>
      <c r="C44" s="1">
        <v>3.68</v>
      </c>
      <c r="D44" s="1">
        <v>7.7082899999999999</v>
      </c>
      <c r="E44" s="1">
        <v>-4.7417499999999997</v>
      </c>
      <c r="F44" s="1">
        <v>4.2933333333333303</v>
      </c>
      <c r="G44" s="1">
        <v>3.81823529780611</v>
      </c>
      <c r="H44" s="1">
        <v>1.4765040224502499</v>
      </c>
      <c r="I44" s="1">
        <v>8.51</v>
      </c>
      <c r="J44">
        <f t="shared" si="0"/>
        <v>5.29473932025636</v>
      </c>
      <c r="K44">
        <v>0.59395933415035895</v>
      </c>
      <c r="L44">
        <v>-1.4041540722728201</v>
      </c>
      <c r="M44">
        <v>-3.36587462088626</v>
      </c>
      <c r="N44">
        <v>8.5728134002288001E-2</v>
      </c>
      <c r="O44">
        <v>-2.1357175649165099E-2</v>
      </c>
      <c r="P44">
        <v>4.5333907893968302E-2</v>
      </c>
      <c r="Q44">
        <v>-0.129254581634202</v>
      </c>
      <c r="S44">
        <v>3.6051685923835501</v>
      </c>
      <c r="T44">
        <v>7.1589684053711098</v>
      </c>
      <c r="U44">
        <v>-5.9278106870771499</v>
      </c>
      <c r="V44">
        <v>4.3954599138980202</v>
      </c>
      <c r="W44">
        <v>3.8335658194923501</v>
      </c>
      <c r="X44">
        <v>1.6628777906195</v>
      </c>
      <c r="Y44">
        <v>5.2767653735613198</v>
      </c>
    </row>
    <row r="45" spans="1:25" x14ac:dyDescent="0.2">
      <c r="A45" s="14">
        <f t="shared" si="1"/>
        <v>44</v>
      </c>
      <c r="B45" s="20">
        <v>30376</v>
      </c>
      <c r="C45" s="1">
        <v>2.99</v>
      </c>
      <c r="D45" s="1">
        <v>8.8286200000000008</v>
      </c>
      <c r="E45" s="1">
        <v>-3.23116</v>
      </c>
      <c r="F45" s="1">
        <v>4.1966666666666699</v>
      </c>
      <c r="G45" s="1">
        <v>3.7999798515846299</v>
      </c>
      <c r="H45" s="1">
        <v>1.27939615707073</v>
      </c>
      <c r="I45" s="1">
        <v>8.77</v>
      </c>
      <c r="J45">
        <f t="shared" si="0"/>
        <v>5.0793760086553599</v>
      </c>
      <c r="K45">
        <v>-0.60711688286313703</v>
      </c>
      <c r="L45">
        <v>0.71772879082608798</v>
      </c>
      <c r="M45">
        <v>0.94204506218047601</v>
      </c>
      <c r="N45">
        <v>-9.8349469454743293E-2</v>
      </c>
      <c r="O45">
        <v>-3.0556824770160401E-2</v>
      </c>
      <c r="P45">
        <v>-0.36433368499236302</v>
      </c>
      <c r="Q45">
        <v>0.34529539063742298</v>
      </c>
      <c r="S45">
        <v>2.9183684381061399</v>
      </c>
      <c r="T45">
        <v>8.3027877985402299</v>
      </c>
      <c r="U45">
        <v>-4.3665038645935796</v>
      </c>
      <c r="V45">
        <v>4.2944262399493596</v>
      </c>
      <c r="W45">
        <v>3.81465482895057</v>
      </c>
      <c r="X45">
        <v>1.45780044659624</v>
      </c>
      <c r="Y45">
        <v>5.6750208510284503</v>
      </c>
    </row>
    <row r="46" spans="1:25" x14ac:dyDescent="0.2">
      <c r="A46" s="14">
        <f t="shared" si="1"/>
        <v>45</v>
      </c>
      <c r="B46" s="20">
        <v>30407</v>
      </c>
      <c r="C46" s="1">
        <v>3.02</v>
      </c>
      <c r="D46" s="1">
        <v>9.87514</v>
      </c>
      <c r="E46" s="1">
        <v>-1.1710499999999999</v>
      </c>
      <c r="F46" s="1">
        <v>4.0999999999999996</v>
      </c>
      <c r="G46" s="1">
        <v>3.8385536351362202</v>
      </c>
      <c r="H46" s="1">
        <v>1.45317711174098</v>
      </c>
      <c r="I46" s="1">
        <v>8.8000000000000007</v>
      </c>
      <c r="J46">
        <f t="shared" si="0"/>
        <v>5.2917307468772004</v>
      </c>
      <c r="K46">
        <v>4.74298684988654E-2</v>
      </c>
      <c r="L46">
        <v>0.720042871225958</v>
      </c>
      <c r="M46">
        <v>1.1363852025866199</v>
      </c>
      <c r="N46">
        <v>-4.6915194963043298E-2</v>
      </c>
      <c r="O46">
        <v>3.9493658299604398E-2</v>
      </c>
      <c r="P46">
        <v>0.10894217959840199</v>
      </c>
      <c r="Q46">
        <v>0.13264108753766399</v>
      </c>
      <c r="S46">
        <v>2.94128692890069</v>
      </c>
      <c r="T46">
        <v>9.2973239316984309</v>
      </c>
      <c r="U46">
        <v>-2.4186341650408298</v>
      </c>
      <c r="V46">
        <v>4.2074241024346399</v>
      </c>
      <c r="W46">
        <v>3.85467938342715</v>
      </c>
      <c r="X46">
        <v>1.6492184816981501</v>
      </c>
      <c r="Y46">
        <v>5.3990506508169904</v>
      </c>
    </row>
    <row r="47" spans="1:25" x14ac:dyDescent="0.2">
      <c r="A47" s="14">
        <f t="shared" si="1"/>
        <v>46</v>
      </c>
      <c r="B47" s="20">
        <v>30437</v>
      </c>
      <c r="C47" s="1">
        <v>2.2799999999999998</v>
      </c>
      <c r="D47" s="1">
        <v>9.8508200000000006</v>
      </c>
      <c r="E47" s="1">
        <v>0.14041999999999999</v>
      </c>
      <c r="F47" s="1">
        <v>4.0033333333333303</v>
      </c>
      <c r="G47" s="1">
        <v>3.8928262748487499</v>
      </c>
      <c r="H47" s="1">
        <v>1.20391356957649</v>
      </c>
      <c r="I47" s="1">
        <v>8.6300000000000008</v>
      </c>
      <c r="J47">
        <f t="shared" si="0"/>
        <v>5.0967398444252403</v>
      </c>
      <c r="K47">
        <v>-0.60398218522456404</v>
      </c>
      <c r="L47">
        <v>-0.121275810104788</v>
      </c>
      <c r="M47">
        <v>0.17718341929920001</v>
      </c>
      <c r="N47">
        <v>3.51804010708405E-2</v>
      </c>
      <c r="O47">
        <v>6.2671977451469504E-2</v>
      </c>
      <c r="P47">
        <v>-0.34963530357815498</v>
      </c>
      <c r="Q47">
        <v>-1.8514776568119701E-2</v>
      </c>
      <c r="S47">
        <v>2.1977474145173201</v>
      </c>
      <c r="T47">
        <v>9.2470211024664994</v>
      </c>
      <c r="U47">
        <v>-1.1632646580714201</v>
      </c>
      <c r="V47">
        <v>4.1155880077476503</v>
      </c>
      <c r="W47">
        <v>3.9096771545215501</v>
      </c>
      <c r="X47">
        <v>1.4087703908812901</v>
      </c>
      <c r="Y47">
        <v>5.0761191367696199</v>
      </c>
    </row>
    <row r="48" spans="1:25" x14ac:dyDescent="0.2">
      <c r="A48" s="14">
        <f t="shared" si="1"/>
        <v>47</v>
      </c>
      <c r="B48" s="20">
        <v>30468</v>
      </c>
      <c r="C48" s="1">
        <v>2.41</v>
      </c>
      <c r="D48" s="1">
        <v>11.12739</v>
      </c>
      <c r="E48" s="1">
        <v>1.07867</v>
      </c>
      <c r="F48" s="1">
        <v>4.0066666666666704</v>
      </c>
      <c r="G48" s="1">
        <v>3.8530534152593301</v>
      </c>
      <c r="H48" s="1">
        <v>1.2160216755986899</v>
      </c>
      <c r="I48" s="1">
        <v>8.98</v>
      </c>
      <c r="J48">
        <f t="shared" si="0"/>
        <v>5.0690750908580195</v>
      </c>
      <c r="K48">
        <v>0.144280229332821</v>
      </c>
      <c r="L48">
        <v>1.01492717344256</v>
      </c>
      <c r="M48">
        <v>-0.38512753127388299</v>
      </c>
      <c r="N48">
        <v>0.158159501408039</v>
      </c>
      <c r="O48">
        <v>-2.1186660648024401E-2</v>
      </c>
      <c r="P48">
        <v>6.3352783345789906E-2</v>
      </c>
      <c r="Q48">
        <v>0.39412007439576502</v>
      </c>
      <c r="S48">
        <v>2.3146243352294902</v>
      </c>
      <c r="T48">
        <v>10.427257342746399</v>
      </c>
      <c r="U48">
        <v>-0.43301246183422898</v>
      </c>
      <c r="V48">
        <v>4.1368311366713097</v>
      </c>
      <c r="W48">
        <v>3.87259278707762</v>
      </c>
      <c r="X48">
        <v>1.45356260394841</v>
      </c>
      <c r="Y48">
        <v>4.8591113026204296</v>
      </c>
    </row>
    <row r="49" spans="1:25" x14ac:dyDescent="0.2">
      <c r="A49" s="14">
        <f t="shared" si="1"/>
        <v>48</v>
      </c>
      <c r="B49" s="20">
        <v>30498</v>
      </c>
      <c r="C49" s="1">
        <v>1.63</v>
      </c>
      <c r="D49" s="1">
        <v>11.20548</v>
      </c>
      <c r="E49" s="1">
        <v>2.9335900000000001</v>
      </c>
      <c r="F49" s="1">
        <v>3.31</v>
      </c>
      <c r="G49" s="1">
        <v>3.8897543328745998</v>
      </c>
      <c r="H49" s="1">
        <v>1.1563548420935901</v>
      </c>
      <c r="I49" s="1">
        <v>9.3699999999999992</v>
      </c>
      <c r="J49">
        <f t="shared" si="0"/>
        <v>5.0461091749681897</v>
      </c>
      <c r="K49">
        <v>-0.63305486082469997</v>
      </c>
      <c r="L49">
        <v>5.6510647841838201E-2</v>
      </c>
      <c r="M49">
        <v>0.36116121674767598</v>
      </c>
      <c r="N49">
        <v>-0.49996409189825602</v>
      </c>
      <c r="O49">
        <v>6.5273382992212498E-2</v>
      </c>
      <c r="P49">
        <v>-1.5932917232906799E-2</v>
      </c>
      <c r="Q49">
        <v>0.52905055399946499</v>
      </c>
      <c r="S49">
        <v>1.52116724605261</v>
      </c>
      <c r="T49">
        <v>10.406561686814401</v>
      </c>
      <c r="U49">
        <v>1.20861575409299</v>
      </c>
      <c r="V49">
        <v>3.4585301074524</v>
      </c>
      <c r="W49">
        <v>3.91205062460168</v>
      </c>
      <c r="X49">
        <v>1.4274117565562601</v>
      </c>
      <c r="Y49">
        <v>4.66767192998726</v>
      </c>
    </row>
    <row r="50" spans="1:25" x14ac:dyDescent="0.2">
      <c r="A50" s="14">
        <f t="shared" si="1"/>
        <v>49</v>
      </c>
      <c r="B50" s="20">
        <v>30529</v>
      </c>
      <c r="C50" s="1">
        <v>1.66</v>
      </c>
      <c r="D50" s="1">
        <v>11.55233</v>
      </c>
      <c r="E50" s="1">
        <v>4.99777</v>
      </c>
      <c r="F50" s="1">
        <v>3.41</v>
      </c>
      <c r="G50" s="1">
        <v>3.8725098146757202</v>
      </c>
      <c r="H50" s="1">
        <v>1.25906376263485</v>
      </c>
      <c r="I50" s="1">
        <v>9.56</v>
      </c>
      <c r="J50">
        <f t="shared" si="0"/>
        <v>5.1315735773105704</v>
      </c>
      <c r="K50">
        <v>8.8585917425720195E-2</v>
      </c>
      <c r="L50">
        <v>0.31496568526804603</v>
      </c>
      <c r="M50">
        <v>0.60652692848286605</v>
      </c>
      <c r="N50">
        <v>0.29416642996727799</v>
      </c>
      <c r="O50">
        <v>2.5509238129947799E-2</v>
      </c>
      <c r="P50">
        <v>0.225685655911392</v>
      </c>
      <c r="Q50">
        <v>0.32706938193453899</v>
      </c>
      <c r="S50">
        <v>1.5590740420160001</v>
      </c>
      <c r="T50">
        <v>10.8114538098396</v>
      </c>
      <c r="U50">
        <v>3.3981166608036002</v>
      </c>
      <c r="V50">
        <v>3.5477392635983902</v>
      </c>
      <c r="W50">
        <v>3.89318626106183</v>
      </c>
      <c r="X50">
        <v>1.5104281521967799</v>
      </c>
      <c r="Y50">
        <v>5.1993002289505901</v>
      </c>
    </row>
    <row r="51" spans="1:25" x14ac:dyDescent="0.2">
      <c r="A51" s="14">
        <f t="shared" si="1"/>
        <v>50</v>
      </c>
      <c r="B51" s="20">
        <v>30560</v>
      </c>
      <c r="C51" s="1">
        <v>2.11</v>
      </c>
      <c r="D51" s="1">
        <v>10.9427</v>
      </c>
      <c r="E51" s="1">
        <v>6.9150200000000002</v>
      </c>
      <c r="F51" s="1">
        <v>3.11</v>
      </c>
      <c r="G51" s="1">
        <v>3.8620249639338899</v>
      </c>
      <c r="H51" s="1">
        <v>1.28845881546729</v>
      </c>
      <c r="I51" s="1">
        <v>9.4499999999999993</v>
      </c>
      <c r="J51">
        <f t="shared" si="0"/>
        <v>5.1504837794011795</v>
      </c>
      <c r="K51">
        <v>0.48668264532060701</v>
      </c>
      <c r="L51">
        <v>-0.47015556040585299</v>
      </c>
      <c r="M51">
        <v>0.55509837794755501</v>
      </c>
      <c r="N51">
        <v>-5.2575404672970297E-2</v>
      </c>
      <c r="O51">
        <v>1.4749189078335801E-2</v>
      </c>
      <c r="P51">
        <v>0.104335123944423</v>
      </c>
      <c r="Q51">
        <v>-4.7479323737214002E-2</v>
      </c>
      <c r="S51">
        <v>2.0110846288974602</v>
      </c>
      <c r="T51">
        <v>10.216583104459801</v>
      </c>
      <c r="U51">
        <v>5.3472340027927903</v>
      </c>
      <c r="V51">
        <v>3.24499530394734</v>
      </c>
      <c r="W51">
        <v>3.8822895064581</v>
      </c>
      <c r="X51">
        <v>1.5348156732285501</v>
      </c>
      <c r="Y51">
        <v>5.1761714950625404</v>
      </c>
    </row>
    <row r="52" spans="1:25" x14ac:dyDescent="0.2">
      <c r="A52" s="14">
        <f t="shared" si="1"/>
        <v>51</v>
      </c>
      <c r="B52" s="20">
        <v>30590</v>
      </c>
      <c r="C52" s="1">
        <v>1.72</v>
      </c>
      <c r="D52" s="1">
        <v>10.90413</v>
      </c>
      <c r="E52" s="1">
        <v>8.77257</v>
      </c>
      <c r="F52" s="1">
        <v>2.71</v>
      </c>
      <c r="G52" s="1">
        <v>3.8809857733379101</v>
      </c>
      <c r="H52" s="1">
        <v>1.14045725808534</v>
      </c>
      <c r="I52" s="1">
        <v>9.48</v>
      </c>
      <c r="J52">
        <f t="shared" si="0"/>
        <v>5.0214430314232503</v>
      </c>
      <c r="K52">
        <v>-0.23942005481089099</v>
      </c>
      <c r="L52">
        <v>9.02933353940263E-2</v>
      </c>
      <c r="M52">
        <v>1.0399013298061901</v>
      </c>
      <c r="N52">
        <v>-0.18619942244778501</v>
      </c>
      <c r="O52">
        <v>4.5514077912947003E-2</v>
      </c>
      <c r="P52">
        <v>-8.4816807200086802E-2</v>
      </c>
      <c r="Q52">
        <v>3.6306344061019402E-2</v>
      </c>
      <c r="S52">
        <v>1.627743355525</v>
      </c>
      <c r="T52">
        <v>10.226893413487099</v>
      </c>
      <c r="U52">
        <v>7.3103232961254303</v>
      </c>
      <c r="V52">
        <v>2.83590776967467</v>
      </c>
      <c r="W52">
        <v>3.8998861593372398</v>
      </c>
      <c r="X52">
        <v>1.3702300101573801</v>
      </c>
      <c r="Y52">
        <v>5.4938745623430902</v>
      </c>
    </row>
    <row r="53" spans="1:25" x14ac:dyDescent="0.2">
      <c r="A53" s="14">
        <f t="shared" si="1"/>
        <v>52</v>
      </c>
      <c r="B53" s="20">
        <v>30621</v>
      </c>
      <c r="C53" s="1">
        <v>1.98</v>
      </c>
      <c r="D53" s="1">
        <v>10.096310000000001</v>
      </c>
      <c r="E53" s="1">
        <v>9.5916700000000006</v>
      </c>
      <c r="F53" s="1">
        <v>2.41333333333333</v>
      </c>
      <c r="G53" s="1">
        <v>3.8992678908552501</v>
      </c>
      <c r="H53" s="1">
        <v>1.1287704612477201</v>
      </c>
      <c r="I53" s="1">
        <v>9.34</v>
      </c>
      <c r="J53">
        <f t="shared" si="0"/>
        <v>5.0280383521029703</v>
      </c>
      <c r="K53">
        <v>0.36532588125474602</v>
      </c>
      <c r="L53">
        <v>-0.69350507641075998</v>
      </c>
      <c r="M53">
        <v>0.162616576161728</v>
      </c>
      <c r="N53">
        <v>-8.5821640496937399E-2</v>
      </c>
      <c r="O53">
        <v>4.76512426933553E-2</v>
      </c>
      <c r="P53">
        <v>0.118264561842835</v>
      </c>
      <c r="Q53">
        <v>-0.21304567474057901</v>
      </c>
      <c r="S53">
        <v>1.8945344672770501</v>
      </c>
      <c r="T53">
        <v>9.4689255338168792</v>
      </c>
      <c r="U53">
        <v>8.2370608633877804</v>
      </c>
      <c r="V53">
        <v>2.5299728953989198</v>
      </c>
      <c r="W53">
        <v>3.9167769989232299</v>
      </c>
      <c r="X53">
        <v>1.3416293916023401</v>
      </c>
      <c r="Y53">
        <v>5.6472975830789602</v>
      </c>
    </row>
    <row r="54" spans="1:25" x14ac:dyDescent="0.2">
      <c r="A54" s="14">
        <f t="shared" si="1"/>
        <v>53</v>
      </c>
      <c r="B54" s="20">
        <v>30651</v>
      </c>
      <c r="C54" s="1">
        <v>1.93</v>
      </c>
      <c r="D54" s="1">
        <v>10.73279</v>
      </c>
      <c r="E54" s="1">
        <v>10.96847</v>
      </c>
      <c r="F54" s="1">
        <v>2.2166666666666699</v>
      </c>
      <c r="G54" s="1">
        <v>3.9421008725141999</v>
      </c>
      <c r="H54" s="1">
        <v>1.2071505064158301</v>
      </c>
      <c r="I54" s="1">
        <v>9.4700000000000006</v>
      </c>
      <c r="J54">
        <f t="shared" si="0"/>
        <v>5.14925137893003</v>
      </c>
      <c r="K54">
        <v>9.6706699138314103E-2</v>
      </c>
      <c r="L54">
        <v>0.68104583471140201</v>
      </c>
      <c r="M54">
        <v>1.1230809188809301</v>
      </c>
      <c r="N54">
        <v>-2.44978876537503E-2</v>
      </c>
      <c r="O54">
        <v>7.1531373612879104E-2</v>
      </c>
      <c r="P54">
        <v>0.20696664702655301</v>
      </c>
      <c r="Q54">
        <v>2.3836641940629701E-2</v>
      </c>
      <c r="S54">
        <v>1.84961635952072</v>
      </c>
      <c r="T54">
        <v>10.1427106339071</v>
      </c>
      <c r="U54">
        <v>9.6944076925623506</v>
      </c>
      <c r="V54">
        <v>2.32637068797237</v>
      </c>
      <c r="W54">
        <v>3.9585688661393199</v>
      </c>
      <c r="X54">
        <v>1.40735256665334</v>
      </c>
      <c r="Y54">
        <v>5.99687049361766</v>
      </c>
    </row>
    <row r="55" spans="1:25" x14ac:dyDescent="0.2">
      <c r="A55" s="14">
        <f t="shared" si="1"/>
        <v>54</v>
      </c>
      <c r="B55" s="20">
        <v>30682</v>
      </c>
      <c r="C55" s="1">
        <v>1.98</v>
      </c>
      <c r="D55" s="1">
        <v>11.28795</v>
      </c>
      <c r="E55" s="1">
        <v>11.0274</v>
      </c>
      <c r="F55" s="1">
        <v>1.92</v>
      </c>
      <c r="G55" s="1">
        <v>3.83052537145086</v>
      </c>
      <c r="H55" s="1">
        <v>1.2354486401672</v>
      </c>
      <c r="I55" s="1">
        <v>9.56</v>
      </c>
      <c r="J55">
        <f t="shared" si="0"/>
        <v>5.06597401161806</v>
      </c>
      <c r="K55">
        <v>0.247691317696658</v>
      </c>
      <c r="L55">
        <v>0.76598406634416005</v>
      </c>
      <c r="M55">
        <v>-0.22625151808494301</v>
      </c>
      <c r="N55">
        <v>-8.0767089655793503E-2</v>
      </c>
      <c r="O55">
        <v>-8.0837657329420096E-2</v>
      </c>
      <c r="P55">
        <v>0.14950067976645801</v>
      </c>
      <c r="Q55">
        <v>-2.37560948119846E-2</v>
      </c>
      <c r="S55">
        <v>1.8963350197763</v>
      </c>
      <c r="T55">
        <v>10.6737830102964</v>
      </c>
      <c r="U55">
        <v>9.7013292084811091</v>
      </c>
      <c r="V55">
        <v>2.03418224800813</v>
      </c>
      <c r="W55">
        <v>3.8476656048709299</v>
      </c>
      <c r="X55">
        <v>1.4438231466046501</v>
      </c>
      <c r="Y55">
        <v>5.94509391048644</v>
      </c>
    </row>
    <row r="56" spans="1:25" x14ac:dyDescent="0.2">
      <c r="A56" s="14">
        <f t="shared" si="1"/>
        <v>55</v>
      </c>
      <c r="B56" s="20">
        <v>30713</v>
      </c>
      <c r="C56" s="1">
        <v>1.55</v>
      </c>
      <c r="D56" s="1">
        <v>10.40423</v>
      </c>
      <c r="E56" s="1">
        <v>12.21804</v>
      </c>
      <c r="F56" s="1">
        <v>1.7233333333333301</v>
      </c>
      <c r="G56" s="1">
        <v>3.5730711790726501</v>
      </c>
      <c r="H56" s="1">
        <v>1.15152503752629</v>
      </c>
      <c r="I56" s="1">
        <v>9.59</v>
      </c>
      <c r="J56">
        <f t="shared" si="0"/>
        <v>4.7245962165989397</v>
      </c>
      <c r="K56">
        <v>-0.249219653895244</v>
      </c>
      <c r="L56">
        <v>-0.45476038953130399</v>
      </c>
      <c r="M56">
        <v>1.08739788960454</v>
      </c>
      <c r="N56">
        <v>7.6208259061172302E-3</v>
      </c>
      <c r="O56">
        <v>-0.235995615255404</v>
      </c>
      <c r="P56">
        <v>-3.9792406323306599E-2</v>
      </c>
      <c r="Q56">
        <v>-5.4927642692703699E-2</v>
      </c>
      <c r="S56">
        <v>1.4665200025704299</v>
      </c>
      <c r="T56">
        <v>9.791420930008</v>
      </c>
      <c r="U56">
        <v>10.894901143438499</v>
      </c>
      <c r="V56">
        <v>1.8372631250422999</v>
      </c>
      <c r="W56">
        <v>3.5901735155343801</v>
      </c>
      <c r="X56">
        <v>1.3594388291183801</v>
      </c>
      <c r="Y56">
        <v>5.9830864472342498</v>
      </c>
    </row>
    <row r="57" spans="1:25" x14ac:dyDescent="0.2">
      <c r="A57" s="14">
        <f t="shared" si="1"/>
        <v>56</v>
      </c>
      <c r="B57" s="20">
        <v>30742</v>
      </c>
      <c r="C57" s="1">
        <v>1.46</v>
      </c>
      <c r="D57" s="1">
        <v>10.38678</v>
      </c>
      <c r="E57" s="1">
        <v>11.852510000000001</v>
      </c>
      <c r="F57" s="1">
        <v>1.7266666666666699</v>
      </c>
      <c r="G57" s="1">
        <v>3.6639609311647199</v>
      </c>
      <c r="H57" s="1">
        <v>1.0760228505198499</v>
      </c>
      <c r="I57" s="1">
        <v>9.91</v>
      </c>
      <c r="J57">
        <f t="shared" si="0"/>
        <v>4.73998378168457</v>
      </c>
      <c r="K57">
        <v>-0.22504294213067999</v>
      </c>
      <c r="L57">
        <v>0.336442131772349</v>
      </c>
      <c r="M57">
        <v>3.2266014274299003E-2</v>
      </c>
      <c r="N57">
        <v>0.149723293002304</v>
      </c>
      <c r="O57">
        <v>6.9148879096761401E-2</v>
      </c>
      <c r="P57">
        <v>-0.14260718001442099</v>
      </c>
      <c r="Q57">
        <v>9.8686106143833996E-2</v>
      </c>
      <c r="S57">
        <v>1.37936643172976</v>
      </c>
      <c r="T57">
        <v>9.7948659666591293</v>
      </c>
      <c r="U57">
        <v>10.574486394266501</v>
      </c>
      <c r="V57">
        <v>1.8367117783178799</v>
      </c>
      <c r="W57">
        <v>3.6804801268658398</v>
      </c>
      <c r="X57">
        <v>1.27684737645265</v>
      </c>
      <c r="Y57">
        <v>6.4260718836010602</v>
      </c>
    </row>
    <row r="58" spans="1:25" x14ac:dyDescent="0.2">
      <c r="A58" s="14">
        <f t="shared" si="1"/>
        <v>57</v>
      </c>
      <c r="B58" s="20">
        <v>30773</v>
      </c>
      <c r="C58" s="1">
        <v>1.49</v>
      </c>
      <c r="D58" s="1">
        <v>10.379989999999999</v>
      </c>
      <c r="E58" s="1">
        <v>11.211980000000001</v>
      </c>
      <c r="F58" s="1">
        <v>1.63</v>
      </c>
      <c r="G58" s="1">
        <v>3.86115725729318</v>
      </c>
      <c r="H58" s="1">
        <v>1.32943402597914</v>
      </c>
      <c r="I58" s="1">
        <v>10.29</v>
      </c>
      <c r="J58">
        <f t="shared" si="0"/>
        <v>5.1905912832723198</v>
      </c>
      <c r="K58">
        <v>-7.9725648371127306E-2</v>
      </c>
      <c r="L58">
        <v>0.27942787016320397</v>
      </c>
      <c r="M58">
        <v>-0.34771312017085698</v>
      </c>
      <c r="N58">
        <v>4.62977915192406E-2</v>
      </c>
      <c r="O58">
        <v>0.18420641059470899</v>
      </c>
      <c r="P58">
        <v>0.25312784374741099</v>
      </c>
      <c r="Q58">
        <v>0.16066810833318701</v>
      </c>
      <c r="S58">
        <v>1.40599363993546</v>
      </c>
      <c r="T58">
        <v>9.7633170128213003</v>
      </c>
      <c r="U58">
        <v>9.8804984161216005</v>
      </c>
      <c r="V58">
        <v>1.74464814804835</v>
      </c>
      <c r="W58">
        <v>3.8783674283399798</v>
      </c>
      <c r="X58">
        <v>1.53865876695501</v>
      </c>
      <c r="Y58">
        <v>6.66034393908628</v>
      </c>
    </row>
    <row r="59" spans="1:25" x14ac:dyDescent="0.2">
      <c r="A59" s="14">
        <f t="shared" si="1"/>
        <v>58</v>
      </c>
      <c r="B59" s="20">
        <v>30803</v>
      </c>
      <c r="C59" s="1">
        <v>0.83</v>
      </c>
      <c r="D59" s="1">
        <v>10.17855</v>
      </c>
      <c r="E59" s="1">
        <v>10.965199999999999</v>
      </c>
      <c r="F59" s="1">
        <v>1.3333333333333299</v>
      </c>
      <c r="G59" s="1">
        <v>3.8095825885045</v>
      </c>
      <c r="H59" s="1">
        <v>1.15365434588413</v>
      </c>
      <c r="I59" s="1">
        <v>10.32</v>
      </c>
      <c r="J59">
        <f t="shared" si="0"/>
        <v>4.9632369343886298</v>
      </c>
      <c r="K59">
        <v>-0.69838263942950396</v>
      </c>
      <c r="L59">
        <v>0.12297040670064199</v>
      </c>
      <c r="M59">
        <v>-0.16655613218524901</v>
      </c>
      <c r="N59">
        <v>-0.119719920234334</v>
      </c>
      <c r="O59">
        <v>-5.4965996407524198E-2</v>
      </c>
      <c r="P59">
        <v>-0.16509714208113199</v>
      </c>
      <c r="Q59">
        <v>-0.14394571146490301</v>
      </c>
      <c r="S59">
        <v>0.75417184747969102</v>
      </c>
      <c r="T59">
        <v>9.6219115110687508</v>
      </c>
      <c r="U59">
        <v>9.7633411342814398</v>
      </c>
      <c r="V59">
        <v>1.43682022706021</v>
      </c>
      <c r="W59">
        <v>3.8251173108045098</v>
      </c>
      <c r="X59">
        <v>1.3425105891203799</v>
      </c>
      <c r="Y59">
        <v>7.0436990964520598</v>
      </c>
    </row>
    <row r="60" spans="1:25" x14ac:dyDescent="0.2">
      <c r="A60" s="14">
        <f t="shared" si="1"/>
        <v>59</v>
      </c>
      <c r="B60" s="20">
        <v>30834</v>
      </c>
      <c r="C60" s="1">
        <v>1.21</v>
      </c>
      <c r="D60" s="1">
        <v>9.6485099999999999</v>
      </c>
      <c r="E60" s="1">
        <v>10.691179999999999</v>
      </c>
      <c r="F60" s="1">
        <v>1.13666666666667</v>
      </c>
      <c r="G60" s="1">
        <v>3.76676954806008</v>
      </c>
      <c r="H60" s="1">
        <v>1.0911060763907301</v>
      </c>
      <c r="I60" s="1">
        <v>11.06</v>
      </c>
      <c r="J60">
        <f t="shared" si="0"/>
        <v>4.8578756244508101</v>
      </c>
      <c r="K60">
        <v>0.15205254145635599</v>
      </c>
      <c r="L60">
        <v>-0.27783315276259302</v>
      </c>
      <c r="M60">
        <v>-0.175870027762382</v>
      </c>
      <c r="N60">
        <v>-5.3958263927999399E-2</v>
      </c>
      <c r="O60">
        <v>-6.48532265084798E-2</v>
      </c>
      <c r="P60">
        <v>-5.1883453204612399E-2</v>
      </c>
      <c r="Q60">
        <v>0.45106135253693203</v>
      </c>
      <c r="S60">
        <v>1.12101320352365</v>
      </c>
      <c r="T60">
        <v>8.9952766786137008</v>
      </c>
      <c r="U60">
        <v>9.2807596386658702</v>
      </c>
      <c r="V60">
        <v>1.25811189306299</v>
      </c>
      <c r="W60">
        <v>3.7850000485494202</v>
      </c>
      <c r="X60">
        <v>1.31273500339974</v>
      </c>
      <c r="Y60">
        <v>7.2151546225365903</v>
      </c>
    </row>
    <row r="61" spans="1:25" x14ac:dyDescent="0.2">
      <c r="A61" s="14">
        <f t="shared" si="1"/>
        <v>60</v>
      </c>
      <c r="B61" s="20">
        <v>30864</v>
      </c>
      <c r="C61" s="1">
        <v>2.2400000000000002</v>
      </c>
      <c r="D61" s="1">
        <v>8.2537800000000008</v>
      </c>
      <c r="E61" s="1">
        <v>9.3833099999999998</v>
      </c>
      <c r="F61" s="1">
        <v>1.44</v>
      </c>
      <c r="G61" s="1">
        <v>3.6767337944543099</v>
      </c>
      <c r="H61" s="1">
        <v>1.15076207382016</v>
      </c>
      <c r="I61" s="1">
        <v>11.23</v>
      </c>
      <c r="J61">
        <f t="shared" si="0"/>
        <v>4.82749586827447</v>
      </c>
      <c r="K61">
        <v>0.82745788383024999</v>
      </c>
      <c r="L61">
        <v>-1.2838874947846199</v>
      </c>
      <c r="M61">
        <v>-0.86647304445994799</v>
      </c>
      <c r="N61">
        <v>0.37843486005194299</v>
      </c>
      <c r="O61">
        <v>-0.10917248780630601</v>
      </c>
      <c r="P61">
        <v>6.5045414627816295E-2</v>
      </c>
      <c r="Q61">
        <v>-6.6028572443851602E-2</v>
      </c>
      <c r="S61">
        <v>2.1689055809469502</v>
      </c>
      <c r="T61">
        <v>7.7318908509463702</v>
      </c>
      <c r="U61">
        <v>8.2564797265190606</v>
      </c>
      <c r="V61">
        <v>1.5370265045973099</v>
      </c>
      <c r="W61">
        <v>3.6912987287216099</v>
      </c>
      <c r="X61">
        <v>1.3278285649736301</v>
      </c>
      <c r="Y61">
        <v>8.1582291386655399</v>
      </c>
    </row>
    <row r="62" spans="1:25" x14ac:dyDescent="0.2">
      <c r="A62" s="14">
        <f t="shared" si="1"/>
        <v>61</v>
      </c>
      <c r="B62" s="20">
        <v>30895</v>
      </c>
      <c r="C62" s="1">
        <v>1.84</v>
      </c>
      <c r="D62" s="1">
        <v>8.2658199999999997</v>
      </c>
      <c r="E62" s="1">
        <v>8.2735699999999994</v>
      </c>
      <c r="F62" s="1">
        <v>1.44333333333333</v>
      </c>
      <c r="G62" s="1">
        <v>3.6304306931910899</v>
      </c>
      <c r="H62" s="1">
        <v>1.15016167425141</v>
      </c>
      <c r="I62" s="1">
        <v>11.64</v>
      </c>
      <c r="J62">
        <f t="shared" si="0"/>
        <v>4.7805923674424999</v>
      </c>
      <c r="K62">
        <v>-0.48485950754083101</v>
      </c>
      <c r="L62">
        <v>-4.2940805820958203E-2</v>
      </c>
      <c r="M62">
        <v>-0.22450326520369601</v>
      </c>
      <c r="N62">
        <v>-1.7465257429405401E-4</v>
      </c>
      <c r="O62">
        <v>-5.6538106326568201E-2</v>
      </c>
      <c r="P62">
        <v>-2.5201658419500499E-2</v>
      </c>
      <c r="Q62">
        <v>0.36594216757204601</v>
      </c>
      <c r="S62">
        <v>1.7745847275878599</v>
      </c>
      <c r="T62">
        <v>7.7856202697115897</v>
      </c>
      <c r="U62">
        <v>7.23675290122035</v>
      </c>
      <c r="V62">
        <v>1.53260919090374</v>
      </c>
      <c r="W62">
        <v>3.6438321550139898</v>
      </c>
      <c r="X62">
        <v>1.3130837841462</v>
      </c>
      <c r="Y62">
        <v>8.8136075720381708</v>
      </c>
    </row>
    <row r="63" spans="1:25" x14ac:dyDescent="0.2">
      <c r="A63" s="14">
        <f t="shared" si="1"/>
        <v>62</v>
      </c>
      <c r="B63" s="20">
        <v>30926</v>
      </c>
      <c r="C63" s="1">
        <v>1.88</v>
      </c>
      <c r="D63" s="1">
        <v>8.5185700000000004</v>
      </c>
      <c r="E63" s="1">
        <v>6.4643600000000001</v>
      </c>
      <c r="F63" s="1">
        <v>1.2466666666666699</v>
      </c>
      <c r="G63" s="1">
        <v>3.7188184295220799</v>
      </c>
      <c r="H63" s="1">
        <v>1.1868816911109601</v>
      </c>
      <c r="I63" s="1">
        <v>11.3</v>
      </c>
      <c r="J63">
        <f t="shared" si="0"/>
        <v>4.90570012063304</v>
      </c>
      <c r="K63">
        <v>-0.178670000738088</v>
      </c>
      <c r="L63">
        <v>0.196909040787446</v>
      </c>
      <c r="M63">
        <v>-1.0267150018311599</v>
      </c>
      <c r="N63">
        <v>-0.218417869711968</v>
      </c>
      <c r="O63">
        <v>6.5536647752801394E-2</v>
      </c>
      <c r="P63">
        <v>-9.3663210996703904E-3</v>
      </c>
      <c r="Q63">
        <v>-0.39978631414232502</v>
      </c>
      <c r="S63">
        <v>1.8297960102961299</v>
      </c>
      <c r="T63">
        <v>8.1500330907089804</v>
      </c>
      <c r="U63">
        <v>5.6686382513542002</v>
      </c>
      <c r="V63">
        <v>1.3151828413916</v>
      </c>
      <c r="W63">
        <v>3.7291035942330799</v>
      </c>
      <c r="X63">
        <v>1.3119188517935201</v>
      </c>
      <c r="Y63">
        <v>9.1308402438731502</v>
      </c>
    </row>
    <row r="64" spans="1:25" x14ac:dyDescent="0.2">
      <c r="A64" s="14">
        <f t="shared" si="1"/>
        <v>63</v>
      </c>
      <c r="B64" s="20">
        <v>30956</v>
      </c>
      <c r="C64" s="1">
        <v>2.15</v>
      </c>
      <c r="D64" s="1">
        <v>7.3676599999999999</v>
      </c>
      <c r="E64" s="1">
        <v>5.4235699999999998</v>
      </c>
      <c r="F64" s="1">
        <v>1.35</v>
      </c>
      <c r="G64" s="1">
        <v>3.5728137366516601</v>
      </c>
      <c r="H64" s="1">
        <v>1.1867517116217201</v>
      </c>
      <c r="I64" s="1">
        <v>9.99</v>
      </c>
      <c r="J64">
        <f t="shared" si="0"/>
        <v>4.7595654482733805</v>
      </c>
      <c r="K64">
        <v>0.12795209383231501</v>
      </c>
      <c r="L64">
        <v>-1.12231577342494</v>
      </c>
      <c r="M64">
        <v>-0.482178216548379</v>
      </c>
      <c r="N64">
        <v>8.4572984681099903E-2</v>
      </c>
      <c r="O64">
        <v>-0.157389923216575</v>
      </c>
      <c r="P64">
        <v>-3.6543583420676901E-2</v>
      </c>
      <c r="Q64">
        <v>-1.30502282377041</v>
      </c>
      <c r="S64">
        <v>2.1239453445088898</v>
      </c>
      <c r="T64">
        <v>7.1763982643495901</v>
      </c>
      <c r="U64">
        <v>5.0106096725431</v>
      </c>
      <c r="V64">
        <v>1.38555823627877</v>
      </c>
      <c r="W64">
        <v>3.5781514881888499</v>
      </c>
      <c r="X64">
        <v>1.2516429715472299</v>
      </c>
      <c r="Y64">
        <v>8.86425859011527</v>
      </c>
    </row>
    <row r="65" spans="1:25" x14ac:dyDescent="0.2">
      <c r="A65" s="14">
        <f t="shared" si="1"/>
        <v>64</v>
      </c>
      <c r="B65" s="20">
        <v>30987</v>
      </c>
      <c r="C65" s="1">
        <v>1.9</v>
      </c>
      <c r="D65" s="1">
        <v>8.6675400000000007</v>
      </c>
      <c r="E65" s="1">
        <v>5.4579399999999998</v>
      </c>
      <c r="F65" s="1">
        <v>1.15333333333333</v>
      </c>
      <c r="G65" s="1">
        <v>3.7170269340406898</v>
      </c>
      <c r="H65" s="1">
        <v>1.1502825436028801</v>
      </c>
      <c r="I65" s="1">
        <v>9.43</v>
      </c>
      <c r="J65">
        <f t="shared" si="0"/>
        <v>4.8673094776435697</v>
      </c>
      <c r="K65">
        <v>-0.425992768734828</v>
      </c>
      <c r="L65">
        <v>1.23846568210553</v>
      </c>
      <c r="M65">
        <v>0.76437242296893804</v>
      </c>
      <c r="N65">
        <v>-0.25540708291853698</v>
      </c>
      <c r="O65">
        <v>0.123613559664002</v>
      </c>
      <c r="P65">
        <v>-0.14529078623126301</v>
      </c>
      <c r="Q65">
        <v>-0.505871745035959</v>
      </c>
      <c r="S65">
        <v>1.87235532701886</v>
      </c>
      <c r="T65">
        <v>8.4646062810082601</v>
      </c>
      <c r="U65">
        <v>5.0197782591693398</v>
      </c>
      <c r="V65">
        <v>1.1910615548424499</v>
      </c>
      <c r="W65">
        <v>3.7226904284495999</v>
      </c>
      <c r="X65">
        <v>1.2191338727093599</v>
      </c>
      <c r="Y65">
        <v>8.2355588319637203</v>
      </c>
    </row>
    <row r="66" spans="1:25" x14ac:dyDescent="0.2">
      <c r="A66" s="14">
        <f t="shared" si="1"/>
        <v>65</v>
      </c>
      <c r="B66" s="20">
        <v>31017</v>
      </c>
      <c r="C66" s="1">
        <v>1.85</v>
      </c>
      <c r="D66" s="1">
        <v>7.8960600000000003</v>
      </c>
      <c r="E66" s="1">
        <v>5.0411599999999996</v>
      </c>
      <c r="F66" s="1">
        <v>1.2566666666666699</v>
      </c>
      <c r="G66" s="1">
        <v>3.8432178827520702</v>
      </c>
      <c r="H66" s="1">
        <v>1.0776208875533599</v>
      </c>
      <c r="I66" s="1">
        <v>8.3800000000000008</v>
      </c>
      <c r="J66">
        <f t="shared" si="0"/>
        <v>4.9208387703054299</v>
      </c>
      <c r="K66">
        <v>-0.117142894768745</v>
      </c>
      <c r="L66">
        <v>-0.55959856113487805</v>
      </c>
      <c r="M66">
        <v>-7.4342809070016003E-2</v>
      </c>
      <c r="N66">
        <v>0.118085397520378</v>
      </c>
      <c r="O66">
        <v>0.11676505177909</v>
      </c>
      <c r="P66">
        <v>-0.1246993489095</v>
      </c>
      <c r="Q66">
        <v>-1.0417001796505201</v>
      </c>
      <c r="S66">
        <v>1.8254141266580901</v>
      </c>
      <c r="T66">
        <v>7.7155802846009998</v>
      </c>
      <c r="U66">
        <v>4.65147953350706</v>
      </c>
      <c r="V66">
        <v>1.2902203743220899</v>
      </c>
      <c r="W66">
        <v>3.8482547285959301</v>
      </c>
      <c r="X66">
        <v>1.1388540248738599</v>
      </c>
      <c r="Y66">
        <v>7.3177201426204999</v>
      </c>
    </row>
    <row r="67" spans="1:25" x14ac:dyDescent="0.2">
      <c r="A67" s="14">
        <f t="shared" si="1"/>
        <v>66</v>
      </c>
      <c r="B67" s="20">
        <v>31048</v>
      </c>
      <c r="C67" s="1">
        <v>2.09</v>
      </c>
      <c r="D67" s="1">
        <v>8.2417099999999994</v>
      </c>
      <c r="E67" s="1">
        <v>2.81881</v>
      </c>
      <c r="F67" s="1">
        <v>1.26</v>
      </c>
      <c r="G67" s="1">
        <v>3.67403847790442</v>
      </c>
      <c r="H67" s="1">
        <v>1.08827829060217</v>
      </c>
      <c r="I67" s="1">
        <v>8.35</v>
      </c>
      <c r="J67">
        <f t="shared" ref="J67:J130" si="2">G67+H67</f>
        <v>4.7623167685065901</v>
      </c>
      <c r="K67">
        <v>0.196423858316642</v>
      </c>
      <c r="L67">
        <v>0.39796758236847402</v>
      </c>
      <c r="M67">
        <v>-2.03165379461266</v>
      </c>
      <c r="N67">
        <v>2.38992808079839E-2</v>
      </c>
      <c r="O67">
        <v>-0.17052818745554399</v>
      </c>
      <c r="P67">
        <v>7.39545203753966E-3</v>
      </c>
      <c r="Q67">
        <v>-2.5727115351827499E-2</v>
      </c>
      <c r="S67">
        <v>2.0508840537648401</v>
      </c>
      <c r="T67">
        <v>7.9545680813092696</v>
      </c>
      <c r="U67">
        <v>2.1988312030603701</v>
      </c>
      <c r="V67">
        <v>1.3133837056096</v>
      </c>
      <c r="W67">
        <v>3.6820520631240101</v>
      </c>
      <c r="X67">
        <v>1.1856997681282699</v>
      </c>
      <c r="Y67">
        <v>6.6599204486215298</v>
      </c>
    </row>
    <row r="68" spans="1:25" x14ac:dyDescent="0.2">
      <c r="A68" s="14">
        <f t="shared" ref="A68:A131" si="3">A67+1</f>
        <v>67</v>
      </c>
      <c r="B68" s="20">
        <v>31079</v>
      </c>
      <c r="C68" s="1">
        <v>1.32</v>
      </c>
      <c r="D68" s="1">
        <v>9.8731000000000009</v>
      </c>
      <c r="E68" s="1">
        <v>2.7315100000000001</v>
      </c>
      <c r="F68" s="1">
        <v>1.16333333333333</v>
      </c>
      <c r="G68" s="1">
        <v>3.6573488366295099</v>
      </c>
      <c r="H68" s="1">
        <v>1.0645521446391</v>
      </c>
      <c r="I68" s="1">
        <v>8.5</v>
      </c>
      <c r="J68">
        <f t="shared" si="2"/>
        <v>4.7219009812686101</v>
      </c>
      <c r="K68">
        <v>-0.80036880515151398</v>
      </c>
      <c r="L68">
        <v>1.8547112439258899</v>
      </c>
      <c r="M68">
        <v>0.1406626537747</v>
      </c>
      <c r="N68">
        <v>-0.113424669757851</v>
      </c>
      <c r="O68">
        <v>-2.2184530028486599E-2</v>
      </c>
      <c r="P68">
        <v>-9.3380587594691603E-2</v>
      </c>
      <c r="Q68">
        <v>0.252619292559151</v>
      </c>
      <c r="S68">
        <v>1.2755338690817599</v>
      </c>
      <c r="T68">
        <v>9.5466835029566699</v>
      </c>
      <c r="U68">
        <v>2.02673200011438</v>
      </c>
      <c r="V68">
        <v>1.2240187333046499</v>
      </c>
      <c r="W68">
        <v>3.6664585006871402</v>
      </c>
      <c r="X68">
        <v>1.1752986966432499</v>
      </c>
      <c r="Y68">
        <v>6.5787554481736699</v>
      </c>
    </row>
    <row r="69" spans="1:25" x14ac:dyDescent="0.2">
      <c r="A69" s="14">
        <f t="shared" si="3"/>
        <v>68</v>
      </c>
      <c r="B69" s="20">
        <v>31107</v>
      </c>
      <c r="C69" s="1">
        <v>2.04</v>
      </c>
      <c r="D69" s="1">
        <v>8.9200499999999998</v>
      </c>
      <c r="E69" s="1">
        <v>2.3927200000000002</v>
      </c>
      <c r="F69" s="1">
        <v>1.1666666666666701</v>
      </c>
      <c r="G69" s="1">
        <v>3.7247204394528501</v>
      </c>
      <c r="H69" s="1">
        <v>1.0193025834282201</v>
      </c>
      <c r="I69" s="1">
        <v>8.58</v>
      </c>
      <c r="J69">
        <f t="shared" si="2"/>
        <v>4.7440230228810698</v>
      </c>
      <c r="K69">
        <v>0.60008386825359705</v>
      </c>
      <c r="L69">
        <v>-0.39878257897663999</v>
      </c>
      <c r="M69">
        <v>-0.48989369952518702</v>
      </c>
      <c r="N69">
        <v>4.6531280054555597E-2</v>
      </c>
      <c r="O69">
        <v>4.7856253871929197E-2</v>
      </c>
      <c r="P69">
        <v>-0.11523655111836199</v>
      </c>
      <c r="Q69">
        <v>5.4430928660719899E-2</v>
      </c>
      <c r="S69">
        <v>1.98162562797048</v>
      </c>
      <c r="T69">
        <v>8.4915360357422003</v>
      </c>
      <c r="U69">
        <v>1.46749956111826</v>
      </c>
      <c r="V69">
        <v>1.2463334162024</v>
      </c>
      <c r="W69">
        <v>3.7366794497778502</v>
      </c>
      <c r="X69">
        <v>1.1646887525006799</v>
      </c>
      <c r="Y69">
        <v>6.0578231900989996</v>
      </c>
    </row>
    <row r="70" spans="1:25" x14ac:dyDescent="0.2">
      <c r="A70" s="14">
        <f t="shared" si="3"/>
        <v>69</v>
      </c>
      <c r="B70" s="20">
        <v>31138</v>
      </c>
      <c r="C70" s="1">
        <v>2.1</v>
      </c>
      <c r="D70" s="1">
        <v>8.2197399999999998</v>
      </c>
      <c r="E70" s="1">
        <v>1.46468</v>
      </c>
      <c r="F70" s="1">
        <v>1.27</v>
      </c>
      <c r="G70" s="1">
        <v>3.8817552126516999</v>
      </c>
      <c r="H70" s="1">
        <v>1.0796093121891199</v>
      </c>
      <c r="I70" s="1">
        <v>8.27</v>
      </c>
      <c r="J70">
        <f t="shared" si="2"/>
        <v>4.9613645248408194</v>
      </c>
      <c r="K70">
        <v>8.0804863689669201E-2</v>
      </c>
      <c r="L70">
        <v>-0.34219786898877103</v>
      </c>
      <c r="M70">
        <v>-0.81010948138551797</v>
      </c>
      <c r="N70">
        <v>9.9525171128326706E-2</v>
      </c>
      <c r="O70">
        <v>0.156544685836742</v>
      </c>
      <c r="P70">
        <v>2.70806454327099E-2</v>
      </c>
      <c r="Q70">
        <v>-0.212011610930878</v>
      </c>
      <c r="S70">
        <v>2.0597939158098</v>
      </c>
      <c r="T70">
        <v>7.9245956082982199</v>
      </c>
      <c r="U70">
        <v>0.82742276592881703</v>
      </c>
      <c r="V70">
        <v>1.3248714774588599</v>
      </c>
      <c r="W70">
        <v>3.8899921316838202</v>
      </c>
      <c r="X70">
        <v>1.17974586784855</v>
      </c>
      <c r="Y70">
        <v>6.53281894544115</v>
      </c>
    </row>
    <row r="71" spans="1:25" x14ac:dyDescent="0.2">
      <c r="A71" s="14">
        <f t="shared" si="3"/>
        <v>70</v>
      </c>
      <c r="B71" s="20">
        <v>31168</v>
      </c>
      <c r="C71" s="1">
        <v>2.87</v>
      </c>
      <c r="D71" s="1">
        <v>8.9674700000000005</v>
      </c>
      <c r="E71" s="1">
        <v>1.1491199999999999</v>
      </c>
      <c r="F71" s="1">
        <v>1.17333333333333</v>
      </c>
      <c r="G71" s="1">
        <v>3.8079621643569701</v>
      </c>
      <c r="H71" s="1">
        <v>1.0676183733623399</v>
      </c>
      <c r="I71" s="1">
        <v>7.97</v>
      </c>
      <c r="J71">
        <f t="shared" si="2"/>
        <v>4.8755805377193102</v>
      </c>
      <c r="K71">
        <v>0.83078639363293205</v>
      </c>
      <c r="L71">
        <v>0.93927281189391298</v>
      </c>
      <c r="M71">
        <v>-0.353127149136576</v>
      </c>
      <c r="N71">
        <v>-0.102278475686032</v>
      </c>
      <c r="O71">
        <v>-6.1721364151881501E-2</v>
      </c>
      <c r="P71">
        <v>-6.3975656163148802E-3</v>
      </c>
      <c r="Q71">
        <v>-0.153154040866435</v>
      </c>
      <c r="S71">
        <v>2.8357826322333102</v>
      </c>
      <c r="T71">
        <v>8.7162875136041293</v>
      </c>
      <c r="U71">
        <v>0.60678255084565602</v>
      </c>
      <c r="V71">
        <v>1.22003167667932</v>
      </c>
      <c r="W71">
        <v>3.8149721901643399</v>
      </c>
      <c r="X71">
        <v>1.15283953878793</v>
      </c>
      <c r="Y71">
        <v>6.4915729355793204</v>
      </c>
    </row>
    <row r="72" spans="1:25" x14ac:dyDescent="0.2">
      <c r="A72" s="14">
        <f t="shared" si="3"/>
        <v>71</v>
      </c>
      <c r="B72" s="20">
        <v>31199</v>
      </c>
      <c r="C72" s="1">
        <v>2.15</v>
      </c>
      <c r="D72" s="1">
        <v>7.7656700000000001</v>
      </c>
      <c r="E72" s="1">
        <v>0.86285000000000001</v>
      </c>
      <c r="F72" s="1">
        <v>1.37666666666667</v>
      </c>
      <c r="G72" s="1">
        <v>3.81718297824996</v>
      </c>
      <c r="H72" s="1">
        <v>1.00683073479429</v>
      </c>
      <c r="I72" s="1">
        <v>7.53</v>
      </c>
      <c r="J72">
        <f t="shared" si="2"/>
        <v>4.8240137130442502</v>
      </c>
      <c r="K72">
        <v>-0.44922624294309998</v>
      </c>
      <c r="L72">
        <v>-0.73271152911890003</v>
      </c>
      <c r="M72">
        <v>-0.13487937554745</v>
      </c>
      <c r="N72">
        <v>0.200759733006871</v>
      </c>
      <c r="O72">
        <v>3.37962209965572E-2</v>
      </c>
      <c r="P72">
        <v>-7.7333873236280895E-2</v>
      </c>
      <c r="Q72">
        <v>-0.186904723385728</v>
      </c>
      <c r="S72">
        <v>2.11660926818656</v>
      </c>
      <c r="T72">
        <v>7.5205556739458803</v>
      </c>
      <c r="U72">
        <v>0.33361454154581999</v>
      </c>
      <c r="V72">
        <v>1.42223685398879</v>
      </c>
      <c r="W72">
        <v>3.82402365323511</v>
      </c>
      <c r="X72">
        <v>1.08999309546907</v>
      </c>
      <c r="Y72">
        <v>6.0872893289043901</v>
      </c>
    </row>
    <row r="73" spans="1:25" x14ac:dyDescent="0.2">
      <c r="A73" s="14">
        <f t="shared" si="3"/>
        <v>72</v>
      </c>
      <c r="B73" s="20">
        <v>31229</v>
      </c>
      <c r="C73" s="1">
        <v>1.86</v>
      </c>
      <c r="D73" s="1">
        <v>8.8631399999999996</v>
      </c>
      <c r="E73" s="1">
        <v>-0.10876</v>
      </c>
      <c r="F73" s="1">
        <v>1.38</v>
      </c>
      <c r="G73" s="1">
        <v>3.8090642027750201</v>
      </c>
      <c r="H73" s="1">
        <v>1.09390205510976</v>
      </c>
      <c r="I73" s="1">
        <v>7.88</v>
      </c>
      <c r="J73">
        <f t="shared" si="2"/>
        <v>4.9029662578847804</v>
      </c>
      <c r="K73">
        <v>-0.24911470890795201</v>
      </c>
      <c r="L73">
        <v>1.19477933439575</v>
      </c>
      <c r="M73">
        <v>-0.99280189577695499</v>
      </c>
      <c r="N73">
        <v>-2.4661549809012601E-2</v>
      </c>
      <c r="O73">
        <v>2.8426716153204801E-3</v>
      </c>
      <c r="P73">
        <v>7.7415745738594902E-2</v>
      </c>
      <c r="Q73">
        <v>0.51122955856906405</v>
      </c>
      <c r="S73">
        <v>1.8167645066290501</v>
      </c>
      <c r="T73">
        <v>8.5457573538679394</v>
      </c>
      <c r="U73">
        <v>-0.79403267636740904</v>
      </c>
      <c r="V73">
        <v>1.4390058805205701</v>
      </c>
      <c r="W73">
        <v>3.8179217492231099</v>
      </c>
      <c r="X73">
        <v>1.20158360320386</v>
      </c>
      <c r="Y73">
        <v>6.0119275059664101</v>
      </c>
    </row>
    <row r="74" spans="1:25" x14ac:dyDescent="0.2">
      <c r="A74" s="14">
        <f t="shared" si="3"/>
        <v>73</v>
      </c>
      <c r="B74" s="20">
        <v>31260</v>
      </c>
      <c r="C74" s="1">
        <v>2.2200000000000002</v>
      </c>
      <c r="D74" s="1">
        <v>9.5494000000000003</v>
      </c>
      <c r="E74" s="1">
        <v>0.21021000000000001</v>
      </c>
      <c r="F74" s="1">
        <v>1.0833333333333299</v>
      </c>
      <c r="G74" s="1">
        <v>3.8115881503808602</v>
      </c>
      <c r="H74" s="1">
        <v>1.04124488183972</v>
      </c>
      <c r="I74" s="1">
        <v>7.9</v>
      </c>
      <c r="J74">
        <f t="shared" si="2"/>
        <v>4.8528330322205804</v>
      </c>
      <c r="K74">
        <v>0.38342878050653101</v>
      </c>
      <c r="L74">
        <v>1.0110990733671501</v>
      </c>
      <c r="M74">
        <v>1.30762013918752E-2</v>
      </c>
      <c r="N74">
        <v>-0.29277007928249099</v>
      </c>
      <c r="O74">
        <v>1.1633326740195999E-2</v>
      </c>
      <c r="P74">
        <v>-8.0355471341161597E-2</v>
      </c>
      <c r="Q74">
        <v>0.18649755499207399</v>
      </c>
      <c r="S74">
        <v>2.17326783721228</v>
      </c>
      <c r="T74">
        <v>9.2063490405073605</v>
      </c>
      <c r="U74">
        <v>-0.53048408648168999</v>
      </c>
      <c r="V74">
        <v>1.1471113129266599</v>
      </c>
      <c r="W74">
        <v>3.8211620506706101</v>
      </c>
      <c r="X74">
        <v>1.1576351723723799</v>
      </c>
      <c r="Y74">
        <v>5.8808471909539204</v>
      </c>
    </row>
    <row r="75" spans="1:25" x14ac:dyDescent="0.2">
      <c r="A75" s="14">
        <f t="shared" si="3"/>
        <v>74</v>
      </c>
      <c r="B75" s="20">
        <v>31291</v>
      </c>
      <c r="C75" s="1">
        <v>2.17</v>
      </c>
      <c r="D75" s="1">
        <v>10.29679</v>
      </c>
      <c r="E75" s="1">
        <v>0.82074999999999998</v>
      </c>
      <c r="F75" s="1">
        <v>1.08666666666667</v>
      </c>
      <c r="G75" s="1">
        <v>3.8598983454640701</v>
      </c>
      <c r="H75" s="1">
        <v>1.1336304490838101</v>
      </c>
      <c r="I75" s="1">
        <v>7.92</v>
      </c>
      <c r="J75">
        <f t="shared" si="2"/>
        <v>4.9935287945478803</v>
      </c>
      <c r="K75">
        <v>0.101103647826726</v>
      </c>
      <c r="L75">
        <v>1.38228595501072</v>
      </c>
      <c r="M75">
        <v>0.48427806118476102</v>
      </c>
      <c r="N75">
        <v>2.2619576028325698E-2</v>
      </c>
      <c r="O75">
        <v>5.7003207127157098E-2</v>
      </c>
      <c r="P75">
        <v>7.0346615186618097E-2</v>
      </c>
      <c r="Q75">
        <v>0.182522227454678</v>
      </c>
      <c r="S75">
        <v>2.1209134804695702</v>
      </c>
      <c r="T75">
        <v>9.9364562037757693</v>
      </c>
      <c r="U75">
        <v>4.27398978929628E-2</v>
      </c>
      <c r="V75">
        <v>1.15365776774496</v>
      </c>
      <c r="W75">
        <v>3.8699545768799002</v>
      </c>
      <c r="X75">
        <v>1.25588445849774</v>
      </c>
      <c r="Y75">
        <v>5.7991226880214999</v>
      </c>
    </row>
    <row r="76" spans="1:25" x14ac:dyDescent="0.2">
      <c r="A76" s="14">
        <f t="shared" si="3"/>
        <v>75</v>
      </c>
      <c r="B76" s="20">
        <v>31321</v>
      </c>
      <c r="C76" s="1">
        <v>2.35</v>
      </c>
      <c r="D76" s="1">
        <v>8.8689599999999995</v>
      </c>
      <c r="E76" s="1">
        <v>0.56898000000000004</v>
      </c>
      <c r="F76" s="1">
        <v>1.0900000000000001</v>
      </c>
      <c r="G76" s="1">
        <v>3.64308225703597</v>
      </c>
      <c r="H76" s="1">
        <v>1.04617499089803</v>
      </c>
      <c r="I76" s="1">
        <v>7.99</v>
      </c>
      <c r="J76">
        <f t="shared" si="2"/>
        <v>4.689257247934</v>
      </c>
      <c r="K76">
        <v>0.37689016772218498</v>
      </c>
      <c r="L76">
        <v>-0.639988034447599</v>
      </c>
      <c r="M76">
        <v>-0.50255888342253796</v>
      </c>
      <c r="N76">
        <v>6.8624224639541001E-2</v>
      </c>
      <c r="O76">
        <v>-0.20476249041931499</v>
      </c>
      <c r="P76">
        <v>-0.107400882178915</v>
      </c>
      <c r="Q76">
        <v>0.20570194565407701</v>
      </c>
      <c r="S76">
        <v>2.2929427932038902</v>
      </c>
      <c r="T76">
        <v>8.4501150681638997</v>
      </c>
      <c r="U76">
        <v>-0.33536367133867501</v>
      </c>
      <c r="V76">
        <v>1.1678691409431401</v>
      </c>
      <c r="W76">
        <v>3.65477142304267</v>
      </c>
      <c r="X76">
        <v>1.1882806517497999</v>
      </c>
      <c r="Y76">
        <v>5.52473384268517</v>
      </c>
    </row>
    <row r="77" spans="1:25" x14ac:dyDescent="0.2">
      <c r="A77" s="14">
        <f t="shared" si="3"/>
        <v>76</v>
      </c>
      <c r="B77" s="20">
        <v>31352</v>
      </c>
      <c r="C77" s="1">
        <v>2.4</v>
      </c>
      <c r="D77" s="1">
        <v>7.7662000000000004</v>
      </c>
      <c r="E77" s="1">
        <v>0.51136999999999999</v>
      </c>
      <c r="F77" s="1">
        <v>0.99333333333332996</v>
      </c>
      <c r="G77" s="1">
        <v>3.7598082782712101</v>
      </c>
      <c r="H77" s="1">
        <v>1.07453806269624</v>
      </c>
      <c r="I77" s="1">
        <v>8.0500000000000007</v>
      </c>
      <c r="J77">
        <f t="shared" si="2"/>
        <v>4.8343463409674499</v>
      </c>
      <c r="K77">
        <v>0.12576564612614999</v>
      </c>
      <c r="L77">
        <v>-0.58714339651926195</v>
      </c>
      <c r="M77">
        <v>9.0662000842205201E-2</v>
      </c>
      <c r="N77">
        <v>-0.11971991662111001</v>
      </c>
      <c r="O77">
        <v>0.114406611529128</v>
      </c>
      <c r="P77">
        <v>-5.1740370358999997E-2</v>
      </c>
      <c r="Q77">
        <v>0.24081398473808099</v>
      </c>
      <c r="S77">
        <v>2.3564956565506701</v>
      </c>
      <c r="T77">
        <v>7.4468437820953497</v>
      </c>
      <c r="U77">
        <v>-0.178163888588971</v>
      </c>
      <c r="V77">
        <v>1.0527061284966199</v>
      </c>
      <c r="W77">
        <v>3.7687209033565798</v>
      </c>
      <c r="X77">
        <v>1.1828892039969601</v>
      </c>
      <c r="Y77">
        <v>6.1703113221948103</v>
      </c>
    </row>
    <row r="78" spans="1:25" x14ac:dyDescent="0.2">
      <c r="A78" s="14">
        <f t="shared" si="3"/>
        <v>77</v>
      </c>
      <c r="B78" s="20">
        <v>31382</v>
      </c>
      <c r="C78" s="1">
        <v>2.58</v>
      </c>
      <c r="D78" s="1">
        <v>8.8554200000000005</v>
      </c>
      <c r="E78" s="1">
        <v>1.4502999999999999</v>
      </c>
      <c r="F78" s="1">
        <v>0.99666666666667003</v>
      </c>
      <c r="G78" s="1">
        <v>3.9613274470014002</v>
      </c>
      <c r="H78" s="1">
        <v>1.14868020388292</v>
      </c>
      <c r="I78" s="1">
        <v>8.27</v>
      </c>
      <c r="J78">
        <f t="shared" si="2"/>
        <v>5.1100076508843202</v>
      </c>
      <c r="K78">
        <v>0.238933240506363</v>
      </c>
      <c r="L78">
        <v>1.3992326548689</v>
      </c>
      <c r="M78">
        <v>1.1574649536749</v>
      </c>
      <c r="N78">
        <v>-4.0981227086552198E-2</v>
      </c>
      <c r="O78">
        <v>0.201008125096795</v>
      </c>
      <c r="P78">
        <v>1.8226352449701499E-2</v>
      </c>
      <c r="Q78">
        <v>0.42198435470683998</v>
      </c>
      <c r="S78">
        <v>2.5431756234393101</v>
      </c>
      <c r="T78">
        <v>8.58510001140362</v>
      </c>
      <c r="U78">
        <v>0.866642058021733</v>
      </c>
      <c r="V78">
        <v>1.0469229397925901</v>
      </c>
      <c r="W78">
        <v>3.96887156412317</v>
      </c>
      <c r="X78">
        <v>1.24039433887922</v>
      </c>
      <c r="Y78">
        <v>6.6789321157330397</v>
      </c>
    </row>
    <row r="79" spans="1:25" x14ac:dyDescent="0.2">
      <c r="A79" s="14">
        <f t="shared" si="3"/>
        <v>78</v>
      </c>
      <c r="B79" s="20">
        <v>31413</v>
      </c>
      <c r="C79" s="1">
        <v>2.36</v>
      </c>
      <c r="D79" s="1">
        <v>7.9540199999999999</v>
      </c>
      <c r="E79" s="1">
        <v>2.0925799999999999</v>
      </c>
      <c r="F79" s="1">
        <v>0.7</v>
      </c>
      <c r="G79" s="1">
        <v>3.9517122629768999</v>
      </c>
      <c r="H79" s="1">
        <v>1.1294852984564401</v>
      </c>
      <c r="I79" s="1">
        <v>8.14</v>
      </c>
      <c r="J79">
        <f t="shared" si="2"/>
        <v>5.0811975614333402</v>
      </c>
      <c r="K79">
        <v>3.8328552740787298E-3</v>
      </c>
      <c r="L79">
        <v>-0.41710239059002702</v>
      </c>
      <c r="M79">
        <v>0.69971009238024695</v>
      </c>
      <c r="N79">
        <v>-0.27420579423213698</v>
      </c>
      <c r="O79">
        <v>1.01546447284191E-2</v>
      </c>
      <c r="P79">
        <v>-1.22238258703264E-2</v>
      </c>
      <c r="Q79">
        <v>6.5654136013511902E-2</v>
      </c>
      <c r="S79">
        <v>2.3202675971869802</v>
      </c>
      <c r="T79">
        <v>7.6623528034726602</v>
      </c>
      <c r="U79">
        <v>1.46283050736483</v>
      </c>
      <c r="V79">
        <v>0.75422501815962495</v>
      </c>
      <c r="W79">
        <v>3.9598521401003399</v>
      </c>
      <c r="X79">
        <v>1.22844211173243</v>
      </c>
      <c r="Y79">
        <v>6.42328525870973</v>
      </c>
    </row>
    <row r="80" spans="1:25" x14ac:dyDescent="0.2">
      <c r="A80" s="14">
        <f t="shared" si="3"/>
        <v>79</v>
      </c>
      <c r="B80" s="20">
        <v>31444</v>
      </c>
      <c r="C80" s="1">
        <v>2.98</v>
      </c>
      <c r="D80" s="1">
        <v>6.7934000000000001</v>
      </c>
      <c r="E80" s="1">
        <v>1.05582</v>
      </c>
      <c r="F80" s="1">
        <v>1.20333333333333</v>
      </c>
      <c r="G80" s="1">
        <v>3.8906055602454299</v>
      </c>
      <c r="H80" s="1">
        <v>1.0288303450863401</v>
      </c>
      <c r="I80" s="1">
        <v>7.86</v>
      </c>
      <c r="J80">
        <f t="shared" si="2"/>
        <v>4.9194359053317704</v>
      </c>
      <c r="K80">
        <v>0.72523552397527502</v>
      </c>
      <c r="L80">
        <v>-0.77639505219136296</v>
      </c>
      <c r="M80">
        <v>-0.82443808155039899</v>
      </c>
      <c r="N80">
        <v>0.50712497032776105</v>
      </c>
      <c r="O80">
        <v>-5.9182143414943301E-2</v>
      </c>
      <c r="P80">
        <v>-0.116996525679277</v>
      </c>
      <c r="Q80">
        <v>-0.14219687284474999</v>
      </c>
      <c r="S80">
        <v>2.9550247298954102</v>
      </c>
      <c r="T80">
        <v>6.6100618050209397</v>
      </c>
      <c r="U80">
        <v>0.65996768392410998</v>
      </c>
      <c r="V80">
        <v>1.2374184723906501</v>
      </c>
      <c r="W80">
        <v>3.89572218082166</v>
      </c>
      <c r="X80">
        <v>1.0910333070337599</v>
      </c>
      <c r="Y80">
        <v>6.7808955079300599</v>
      </c>
    </row>
    <row r="81" spans="1:25" x14ac:dyDescent="0.2">
      <c r="A81" s="14">
        <f t="shared" si="3"/>
        <v>80</v>
      </c>
      <c r="B81" s="20">
        <v>31472</v>
      </c>
      <c r="C81" s="1">
        <v>3.11</v>
      </c>
      <c r="D81" s="1">
        <v>6.6112900000000003</v>
      </c>
      <c r="E81" s="1">
        <v>0.20949000000000001</v>
      </c>
      <c r="F81" s="1">
        <v>1.2066666666666701</v>
      </c>
      <c r="G81" s="1">
        <v>3.8405791666096798</v>
      </c>
      <c r="H81" s="1">
        <v>1.12280155257456</v>
      </c>
      <c r="I81" s="1">
        <v>7.48</v>
      </c>
      <c r="J81">
        <f t="shared" si="2"/>
        <v>4.9633807191842401</v>
      </c>
      <c r="K81">
        <v>0.32965536544245599</v>
      </c>
      <c r="L81">
        <v>-0.191500518759328</v>
      </c>
      <c r="M81">
        <v>-0.47367077760967702</v>
      </c>
      <c r="N81">
        <v>-6.5371102432897302E-2</v>
      </c>
      <c r="O81">
        <v>-2.4686859220746499E-2</v>
      </c>
      <c r="P81">
        <v>0.10404512582650401</v>
      </c>
      <c r="Q81">
        <v>-9.7225925726901294E-2</v>
      </c>
      <c r="S81">
        <v>3.0943337043233301</v>
      </c>
      <c r="T81">
        <v>6.4962870246831903</v>
      </c>
      <c r="U81">
        <v>-3.8817201562540302E-2</v>
      </c>
      <c r="V81">
        <v>1.2280473309964699</v>
      </c>
      <c r="W81">
        <v>3.84378868108046</v>
      </c>
      <c r="X81">
        <v>1.1618197489644999</v>
      </c>
      <c r="Y81">
        <v>6.8031076193373003</v>
      </c>
    </row>
    <row r="82" spans="1:25" x14ac:dyDescent="0.2">
      <c r="A82" s="14">
        <f t="shared" si="3"/>
        <v>81</v>
      </c>
      <c r="B82" s="20">
        <v>31503</v>
      </c>
      <c r="C82" s="1">
        <v>2.81</v>
      </c>
      <c r="D82" s="1">
        <v>6.6064999999999996</v>
      </c>
      <c r="E82" s="1">
        <v>0.52210999999999996</v>
      </c>
      <c r="F82" s="1">
        <v>1.1100000000000001</v>
      </c>
      <c r="G82" s="1">
        <v>3.8349606410081498</v>
      </c>
      <c r="H82" s="1">
        <v>1.3082849687812099</v>
      </c>
      <c r="I82" s="1">
        <v>6.99</v>
      </c>
      <c r="J82">
        <f t="shared" si="2"/>
        <v>5.1432456097893597</v>
      </c>
      <c r="K82">
        <v>-9.7530585499141106E-2</v>
      </c>
      <c r="L82">
        <v>4.0950292947975697E-2</v>
      </c>
      <c r="M82">
        <v>0.69142559747576204</v>
      </c>
      <c r="N82">
        <v>-0.17152336720068001</v>
      </c>
      <c r="O82">
        <v>1.61406315733208E-2</v>
      </c>
      <c r="P82">
        <v>0.14714845956940201</v>
      </c>
      <c r="Q82">
        <v>-0.16334507309506399</v>
      </c>
      <c r="S82">
        <v>2.8010836342289598</v>
      </c>
      <c r="T82">
        <v>6.5410468377562996</v>
      </c>
      <c r="U82">
        <v>0.38078764285768102</v>
      </c>
      <c r="V82">
        <v>1.1221686598751099</v>
      </c>
      <c r="W82">
        <v>3.83678731436857</v>
      </c>
      <c r="X82">
        <v>1.3304919102254</v>
      </c>
      <c r="Y82">
        <v>6.60475129933823</v>
      </c>
    </row>
    <row r="83" spans="1:25" x14ac:dyDescent="0.2">
      <c r="A83" s="14">
        <f t="shared" si="3"/>
        <v>82</v>
      </c>
      <c r="B83" s="20">
        <v>31533</v>
      </c>
      <c r="C83" s="1">
        <v>2.2400000000000002</v>
      </c>
      <c r="D83" s="1">
        <v>5.9746300000000003</v>
      </c>
      <c r="E83" s="1">
        <v>0.59004000000000001</v>
      </c>
      <c r="F83" s="1">
        <v>1.2166666666666699</v>
      </c>
      <c r="G83" s="1">
        <v>3.9749096770713099</v>
      </c>
      <c r="H83" s="1">
        <v>1.14832816713898</v>
      </c>
      <c r="I83" s="1">
        <v>6.85</v>
      </c>
      <c r="J83">
        <f t="shared" si="2"/>
        <v>5.1232378442102897</v>
      </c>
      <c r="K83">
        <v>-0.44549633189925503</v>
      </c>
      <c r="L83">
        <v>-0.45872377746702497</v>
      </c>
      <c r="M83">
        <v>0.32770156011074603</v>
      </c>
      <c r="N83">
        <v>7.1082661667116506E-2</v>
      </c>
      <c r="O83">
        <v>0.146628879877682</v>
      </c>
      <c r="P83">
        <v>-0.25863638394259603</v>
      </c>
      <c r="Q83">
        <v>0.14048962397582701</v>
      </c>
      <c r="S83">
        <v>2.2262572035322901</v>
      </c>
      <c r="T83">
        <v>5.8737470270510297</v>
      </c>
      <c r="U83">
        <v>0.37221982074585802</v>
      </c>
      <c r="V83">
        <v>1.2354222247317701</v>
      </c>
      <c r="W83">
        <v>3.97772512911195</v>
      </c>
      <c r="X83">
        <v>1.18255573073097</v>
      </c>
      <c r="Y83">
        <v>6.2562160953693597</v>
      </c>
    </row>
    <row r="84" spans="1:25" x14ac:dyDescent="0.2">
      <c r="A84" s="14">
        <f t="shared" si="3"/>
        <v>83</v>
      </c>
      <c r="B84" s="20">
        <v>31564</v>
      </c>
      <c r="C84" s="1">
        <v>2.99</v>
      </c>
      <c r="D84" s="1">
        <v>6.4066299999999998</v>
      </c>
      <c r="E84" s="1">
        <v>0.18726999999999999</v>
      </c>
      <c r="F84" s="1">
        <v>1.2233333333333301</v>
      </c>
      <c r="G84" s="1">
        <v>3.9654950141264802</v>
      </c>
      <c r="H84" s="1">
        <v>1.0315916119830699</v>
      </c>
      <c r="I84" s="1">
        <v>6.92</v>
      </c>
      <c r="J84">
        <f t="shared" si="2"/>
        <v>4.9970866261095503</v>
      </c>
      <c r="K84">
        <v>0.76316044952095896</v>
      </c>
      <c r="L84">
        <v>0.32252696955770199</v>
      </c>
      <c r="M84">
        <v>-0.34224746002807099</v>
      </c>
      <c r="N84">
        <v>-3.5436293293704201E-2</v>
      </c>
      <c r="O84">
        <v>-3.4966303082444301E-3</v>
      </c>
      <c r="P84">
        <v>-0.13875280982049901</v>
      </c>
      <c r="Q84">
        <v>0.25442511878562901</v>
      </c>
      <c r="S84">
        <v>2.9739051405713801</v>
      </c>
      <c r="T84">
        <v>6.28848102848825</v>
      </c>
      <c r="U84">
        <v>-6.7829838962920094E-2</v>
      </c>
      <c r="V84">
        <v>1.24529888243191</v>
      </c>
      <c r="W84">
        <v>3.9687923273719101</v>
      </c>
      <c r="X84">
        <v>1.07167718160435</v>
      </c>
      <c r="Y84">
        <v>6.2245906996829801</v>
      </c>
    </row>
    <row r="85" spans="1:25" x14ac:dyDescent="0.2">
      <c r="A85" s="14">
        <f t="shared" si="3"/>
        <v>84</v>
      </c>
      <c r="B85" s="20">
        <v>31594</v>
      </c>
      <c r="C85" s="1">
        <v>2.82</v>
      </c>
      <c r="D85" s="1">
        <v>6.0941900000000002</v>
      </c>
      <c r="E85" s="1">
        <v>1.4018900000000001</v>
      </c>
      <c r="F85" s="1">
        <v>1.03</v>
      </c>
      <c r="G85" s="1">
        <v>3.9955995102946802</v>
      </c>
      <c r="H85" s="1">
        <v>1.0492941224727701</v>
      </c>
      <c r="I85" s="1">
        <v>6.56</v>
      </c>
      <c r="J85">
        <f t="shared" si="2"/>
        <v>5.0448936327674501</v>
      </c>
      <c r="K85">
        <v>5.8201902677919498E-2</v>
      </c>
      <c r="L85">
        <v>-0.33810128540927398</v>
      </c>
      <c r="M85">
        <v>1.4496272257987901</v>
      </c>
      <c r="N85">
        <v>-0.254782826143235</v>
      </c>
      <c r="O85">
        <v>5.8289434465076201E-2</v>
      </c>
      <c r="P85">
        <v>3.2853797651236999E-2</v>
      </c>
      <c r="Q85">
        <v>-6.2024052049088702E-2</v>
      </c>
      <c r="S85">
        <v>2.8108164586856801</v>
      </c>
      <c r="T85">
        <v>6.0267755583930898</v>
      </c>
      <c r="U85">
        <v>1.25633297163443</v>
      </c>
      <c r="V85">
        <v>1.0425332891867201</v>
      </c>
      <c r="W85">
        <v>3.9974809192345901</v>
      </c>
      <c r="X85">
        <v>1.0721664865563201</v>
      </c>
      <c r="Y85">
        <v>6.1632074670708299</v>
      </c>
    </row>
    <row r="86" spans="1:25" x14ac:dyDescent="0.2">
      <c r="A86" s="14">
        <f t="shared" si="3"/>
        <v>85</v>
      </c>
      <c r="B86" s="20">
        <v>31625</v>
      </c>
      <c r="C86" s="1">
        <v>3.23</v>
      </c>
      <c r="D86" s="1">
        <v>5.3232100000000004</v>
      </c>
      <c r="E86" s="1">
        <v>0.85594999999999999</v>
      </c>
      <c r="F86" s="1">
        <v>0.93333333333333002</v>
      </c>
      <c r="G86" s="1">
        <v>4.0130210088470601</v>
      </c>
      <c r="H86" s="1">
        <v>1.02843191776235</v>
      </c>
      <c r="I86" s="1">
        <v>6.17</v>
      </c>
      <c r="J86">
        <f t="shared" si="2"/>
        <v>5.0414529266094101</v>
      </c>
      <c r="K86">
        <v>0.58369899188297303</v>
      </c>
      <c r="L86">
        <v>-0.760692360203297</v>
      </c>
      <c r="M86">
        <v>-0.26084144010229598</v>
      </c>
      <c r="N86">
        <v>-0.13553189439722699</v>
      </c>
      <c r="O86">
        <v>3.41051727627373E-2</v>
      </c>
      <c r="P86">
        <v>-2.4434275275257499E-2</v>
      </c>
      <c r="Q86">
        <v>-0.141936814701311</v>
      </c>
      <c r="S86">
        <v>3.2272680885359901</v>
      </c>
      <c r="T86">
        <v>5.3031556136186904</v>
      </c>
      <c r="U86">
        <v>0.81264982843766898</v>
      </c>
      <c r="V86">
        <v>0.93706172472822802</v>
      </c>
      <c r="W86">
        <v>4.0135806886563499</v>
      </c>
      <c r="X86">
        <v>1.03523596769367</v>
      </c>
      <c r="Y86">
        <v>6.0519625205089103</v>
      </c>
    </row>
    <row r="87" spans="1:25" x14ac:dyDescent="0.2">
      <c r="A87" s="14">
        <f t="shared" si="3"/>
        <v>86</v>
      </c>
      <c r="B87" s="20">
        <v>31656</v>
      </c>
      <c r="C87" s="1">
        <v>2.75</v>
      </c>
      <c r="D87" s="1">
        <v>6.3369999999999997</v>
      </c>
      <c r="E87" s="1">
        <v>0.62731999999999999</v>
      </c>
      <c r="F87" s="1">
        <v>1.03666666666667</v>
      </c>
      <c r="G87" s="1">
        <v>4.0131012719096404</v>
      </c>
      <c r="H87" s="1">
        <v>1.1076553393278099</v>
      </c>
      <c r="I87" s="1">
        <v>5.89</v>
      </c>
      <c r="J87">
        <f t="shared" si="2"/>
        <v>5.1207566112374501</v>
      </c>
      <c r="K87">
        <v>-0.25024000440132999</v>
      </c>
      <c r="L87">
        <v>0.970184868266454</v>
      </c>
      <c r="M87">
        <v>0.213624971626244</v>
      </c>
      <c r="N87">
        <v>3.6465462349436602E-2</v>
      </c>
      <c r="O87">
        <v>2.1324397192647601E-2</v>
      </c>
      <c r="P87">
        <v>6.50753155509671E-2</v>
      </c>
      <c r="Q87">
        <v>6.0204118666740102E-2</v>
      </c>
      <c r="S87">
        <v>2.7550501769398701</v>
      </c>
      <c r="T87">
        <v>6.3740722847282001</v>
      </c>
      <c r="U87">
        <v>0.70736414886684296</v>
      </c>
      <c r="V87">
        <v>1.0297744095443699</v>
      </c>
      <c r="W87">
        <v>4.0120666549010604</v>
      </c>
      <c r="X87">
        <v>1.0950774587802501</v>
      </c>
      <c r="Y87">
        <v>6.1082025899516701</v>
      </c>
    </row>
    <row r="88" spans="1:25" x14ac:dyDescent="0.2">
      <c r="A88" s="14">
        <f t="shared" si="3"/>
        <v>87</v>
      </c>
      <c r="B88" s="20">
        <v>31686</v>
      </c>
      <c r="C88" s="1">
        <v>2.9</v>
      </c>
      <c r="D88" s="1">
        <v>6.42645</v>
      </c>
      <c r="E88" s="1">
        <v>1.52308</v>
      </c>
      <c r="F88" s="1">
        <v>1.04</v>
      </c>
      <c r="G88" s="1">
        <v>4.0428741932318797</v>
      </c>
      <c r="H88" s="1">
        <v>1.0419039566715</v>
      </c>
      <c r="I88" s="1">
        <v>5.85</v>
      </c>
      <c r="J88">
        <f t="shared" si="2"/>
        <v>5.0847781499033795</v>
      </c>
      <c r="K88">
        <v>0.33062573160628</v>
      </c>
      <c r="L88">
        <v>0.243797818741392</v>
      </c>
      <c r="M88">
        <v>1.0323911661110301</v>
      </c>
      <c r="N88">
        <v>-1.5193822793805999E-2</v>
      </c>
      <c r="O88">
        <v>4.2443766577840297E-2</v>
      </c>
      <c r="P88">
        <v>-9.9620421047422594E-2</v>
      </c>
      <c r="Q88">
        <v>0.20423753086343499</v>
      </c>
      <c r="S88">
        <v>2.8898823637121001</v>
      </c>
      <c r="T88">
        <v>6.3521785640271498</v>
      </c>
      <c r="U88">
        <v>1.36271778005181</v>
      </c>
      <c r="V88">
        <v>1.05380810050743</v>
      </c>
      <c r="W88">
        <v>4.0449469678524004</v>
      </c>
      <c r="X88">
        <v>1.0671027610238999</v>
      </c>
      <c r="Y88">
        <v>5.4128481004738402</v>
      </c>
    </row>
    <row r="89" spans="1:25" x14ac:dyDescent="0.2">
      <c r="A89" s="14">
        <f t="shared" si="3"/>
        <v>88</v>
      </c>
      <c r="B89" s="20">
        <v>31717</v>
      </c>
      <c r="C89" s="1">
        <v>2.92</v>
      </c>
      <c r="D89" s="1">
        <v>5.67645</v>
      </c>
      <c r="E89" s="1">
        <v>1.65154</v>
      </c>
      <c r="F89" s="1">
        <v>0.94333333333333103</v>
      </c>
      <c r="G89" s="1">
        <v>4.0953494982336496</v>
      </c>
      <c r="H89" s="1">
        <v>1.08034886777547</v>
      </c>
      <c r="I89" s="1">
        <v>6.04</v>
      </c>
      <c r="J89">
        <f t="shared" si="2"/>
        <v>5.1756983660091196</v>
      </c>
      <c r="K89">
        <v>0.25469452076837401</v>
      </c>
      <c r="L89">
        <v>-0.61729588896901399</v>
      </c>
      <c r="M89">
        <v>0.33806384981968501</v>
      </c>
      <c r="N89">
        <v>-0.10779279044545</v>
      </c>
      <c r="O89">
        <v>7.1732689500206601E-2</v>
      </c>
      <c r="P89">
        <v>3.1783689647818802E-2</v>
      </c>
      <c r="Q89">
        <v>0.42714117143116997</v>
      </c>
      <c r="S89">
        <v>2.90356455948183</v>
      </c>
      <c r="T89">
        <v>5.5558008944781196</v>
      </c>
      <c r="U89">
        <v>1.39104202870288</v>
      </c>
      <c r="V89">
        <v>0.965763692371849</v>
      </c>
      <c r="W89">
        <v>4.0987165854676304</v>
      </c>
      <c r="X89">
        <v>1.12128268257944</v>
      </c>
      <c r="Y89">
        <v>5.3298752398661398</v>
      </c>
    </row>
    <row r="90" spans="1:25" x14ac:dyDescent="0.2">
      <c r="A90" s="14">
        <f t="shared" si="3"/>
        <v>89</v>
      </c>
      <c r="B90" s="20">
        <v>31747</v>
      </c>
      <c r="C90" s="1">
        <v>2.74</v>
      </c>
      <c r="D90" s="1">
        <v>6.6090400000000002</v>
      </c>
      <c r="E90" s="1">
        <v>1.43272</v>
      </c>
      <c r="F90" s="1">
        <v>0.64666666666667005</v>
      </c>
      <c r="G90" s="1">
        <v>4.20420908075124</v>
      </c>
      <c r="H90" s="1">
        <v>1.45509777059736</v>
      </c>
      <c r="I90" s="1">
        <v>6.91</v>
      </c>
      <c r="J90">
        <f t="shared" si="2"/>
        <v>5.6593068513485996</v>
      </c>
      <c r="K90">
        <v>2.5764258565383901E-2</v>
      </c>
      <c r="L90">
        <v>0.93478543951953197</v>
      </c>
      <c r="M90">
        <v>6.2928789975230395E-2</v>
      </c>
      <c r="N90">
        <v>-0.32276312084217201</v>
      </c>
      <c r="O90">
        <v>0.127826426898177</v>
      </c>
      <c r="P90">
        <v>0.37287392192912</v>
      </c>
      <c r="Q90">
        <v>1.1332254400986399</v>
      </c>
      <c r="S90">
        <v>2.7147636108834101</v>
      </c>
      <c r="T90">
        <v>6.4237849853775604</v>
      </c>
      <c r="U90">
        <v>1.0327290073356299</v>
      </c>
      <c r="V90">
        <v>0.681108169350781</v>
      </c>
      <c r="W90">
        <v>4.2093791961206799</v>
      </c>
      <c r="X90">
        <v>1.51795107089545</v>
      </c>
      <c r="Y90">
        <v>5.8196133597235704</v>
      </c>
    </row>
    <row r="91" spans="1:25" x14ac:dyDescent="0.2">
      <c r="A91" s="14">
        <f t="shared" si="3"/>
        <v>90</v>
      </c>
      <c r="B91" s="20">
        <v>31778</v>
      </c>
      <c r="C91" s="1">
        <v>2.54</v>
      </c>
      <c r="D91" s="1">
        <v>3.83432</v>
      </c>
      <c r="E91" s="1">
        <v>0.65624000000000005</v>
      </c>
      <c r="F91" s="1">
        <v>0.65</v>
      </c>
      <c r="G91" s="1">
        <v>4.26849515348498</v>
      </c>
      <c r="H91" s="1">
        <v>1.1799906652808601</v>
      </c>
      <c r="I91" s="1">
        <v>6.43</v>
      </c>
      <c r="J91">
        <f t="shared" si="2"/>
        <v>5.4484858187658398</v>
      </c>
      <c r="K91">
        <v>1.13357310340731E-2</v>
      </c>
      <c r="L91">
        <v>-2.4423325924280599</v>
      </c>
      <c r="M91">
        <v>-0.68608033842338401</v>
      </c>
      <c r="N91">
        <v>3.8992945671104E-2</v>
      </c>
      <c r="O91">
        <v>7.9934269187855705E-2</v>
      </c>
      <c r="P91">
        <v>-0.30277421041346497</v>
      </c>
      <c r="Q91">
        <v>-0.214209939728257</v>
      </c>
      <c r="S91">
        <v>2.53842447475582</v>
      </c>
      <c r="T91">
        <v>3.8227544011815699</v>
      </c>
      <c r="U91">
        <v>0.63126828540664104</v>
      </c>
      <c r="V91">
        <v>0.65215020685707203</v>
      </c>
      <c r="W91">
        <v>4.2688179273668601</v>
      </c>
      <c r="X91">
        <v>1.1839146403330001</v>
      </c>
      <c r="Y91">
        <v>6.3619264071522696</v>
      </c>
    </row>
    <row r="92" spans="1:25" x14ac:dyDescent="0.2">
      <c r="A92" s="14">
        <f t="shared" si="3"/>
        <v>91</v>
      </c>
      <c r="B92" s="20">
        <v>31809</v>
      </c>
      <c r="C92" s="1">
        <v>2.46</v>
      </c>
      <c r="D92" s="1">
        <v>6.4357100000000003</v>
      </c>
      <c r="E92" s="1">
        <v>2.6448100000000001</v>
      </c>
      <c r="F92" s="1">
        <v>0.65666666666666995</v>
      </c>
      <c r="G92" s="1">
        <v>4.0007727463342997</v>
      </c>
      <c r="H92" s="1">
        <v>1.0346183621145999</v>
      </c>
      <c r="I92" s="1">
        <v>6.1</v>
      </c>
      <c r="J92">
        <f t="shared" si="2"/>
        <v>5.0353911084488994</v>
      </c>
      <c r="K92">
        <v>-2.6132241723153999E-2</v>
      </c>
      <c r="L92">
        <v>2.2801827026766701</v>
      </c>
      <c r="M92">
        <v>2.1735977995018301</v>
      </c>
      <c r="N92">
        <v>-6.0789944041388301E-2</v>
      </c>
      <c r="O92">
        <v>-0.25628144642633099</v>
      </c>
      <c r="P92">
        <v>-0.14349859829338399</v>
      </c>
      <c r="Q92">
        <v>3.7661807880606801E-3</v>
      </c>
      <c r="S92">
        <v>2.4798210129193099</v>
      </c>
      <c r="T92">
        <v>6.5812118791013603</v>
      </c>
      <c r="U92">
        <v>2.9589685191358899</v>
      </c>
      <c r="V92">
        <v>0.62961582882659295</v>
      </c>
      <c r="W92">
        <v>3.9967120654239499</v>
      </c>
      <c r="X92">
        <v>0.98525250111627904</v>
      </c>
      <c r="Y92">
        <v>6.9564049153032901</v>
      </c>
    </row>
    <row r="93" spans="1:25" x14ac:dyDescent="0.2">
      <c r="A93" s="14">
        <f t="shared" si="3"/>
        <v>92</v>
      </c>
      <c r="B93" s="20">
        <v>31837</v>
      </c>
      <c r="C93" s="1">
        <v>2.1</v>
      </c>
      <c r="D93" s="1">
        <v>6.7183700000000002</v>
      </c>
      <c r="E93" s="1">
        <v>3.4997400000000001</v>
      </c>
      <c r="F93" s="1">
        <v>0.66333333333333</v>
      </c>
      <c r="G93" s="1">
        <v>4.0715265769045201</v>
      </c>
      <c r="H93" s="1">
        <v>0.99967379344734997</v>
      </c>
      <c r="I93" s="1">
        <v>6.13</v>
      </c>
      <c r="J93">
        <f t="shared" si="2"/>
        <v>5.0712003703518702</v>
      </c>
      <c r="K93">
        <v>-0.24821052884613701</v>
      </c>
      <c r="L93">
        <v>0.52674230962109403</v>
      </c>
      <c r="M93">
        <v>1.10294411544267</v>
      </c>
      <c r="N93">
        <v>1.09723663484708E-2</v>
      </c>
      <c r="O93">
        <v>6.9475063329132794E-2</v>
      </c>
      <c r="P93">
        <v>-6.8737567298740296E-2</v>
      </c>
      <c r="Q93">
        <v>0.18301015487456199</v>
      </c>
      <c r="S93">
        <v>2.0895547091748998</v>
      </c>
      <c r="T93">
        <v>6.6416933211138502</v>
      </c>
      <c r="U93">
        <v>3.3341845306142699</v>
      </c>
      <c r="V93">
        <v>0.67758860219635197</v>
      </c>
      <c r="W93">
        <v>4.0736664772834299</v>
      </c>
      <c r="X93">
        <v>1.0256886483419001</v>
      </c>
      <c r="Y93">
        <v>5.6786911571672096</v>
      </c>
    </row>
    <row r="94" spans="1:25" x14ac:dyDescent="0.2">
      <c r="A94" s="14">
        <f t="shared" si="3"/>
        <v>93</v>
      </c>
      <c r="B94" s="20">
        <v>31868</v>
      </c>
      <c r="C94" s="1">
        <v>1.83</v>
      </c>
      <c r="D94" s="1">
        <v>7.1811499999999997</v>
      </c>
      <c r="E94" s="1">
        <v>4.1010900000000001</v>
      </c>
      <c r="F94" s="1">
        <v>0.37</v>
      </c>
      <c r="G94" s="1">
        <v>4.2568287364548798</v>
      </c>
      <c r="H94" s="1">
        <v>1.2884714616242501</v>
      </c>
      <c r="I94" s="1">
        <v>6.37</v>
      </c>
      <c r="J94">
        <f t="shared" si="2"/>
        <v>5.5453001980791301</v>
      </c>
      <c r="K94">
        <v>-0.20188632888441499</v>
      </c>
      <c r="L94">
        <v>0.69647211543097098</v>
      </c>
      <c r="M94">
        <v>0.73469634664398498</v>
      </c>
      <c r="N94">
        <v>-0.26388218388658002</v>
      </c>
      <c r="O94">
        <v>0.180371515836456</v>
      </c>
      <c r="P94">
        <v>0.28013157945272199</v>
      </c>
      <c r="Q94">
        <v>0.30089959233463398</v>
      </c>
      <c r="S94">
        <v>1.8106031764408399</v>
      </c>
      <c r="T94">
        <v>7.0387620056051103</v>
      </c>
      <c r="U94">
        <v>3.7936547851553399</v>
      </c>
      <c r="V94">
        <v>0.39647192304689599</v>
      </c>
      <c r="W94">
        <v>4.2608025147612096</v>
      </c>
      <c r="X94">
        <v>1.3367808441733999</v>
      </c>
      <c r="Y94">
        <v>5.5319230003551203</v>
      </c>
    </row>
    <row r="95" spans="1:25" x14ac:dyDescent="0.2">
      <c r="A95" s="14">
        <f t="shared" si="3"/>
        <v>94</v>
      </c>
      <c r="B95" s="20">
        <v>31898</v>
      </c>
      <c r="C95" s="1">
        <v>2.02</v>
      </c>
      <c r="D95" s="1">
        <v>6.6806599999999996</v>
      </c>
      <c r="E95" s="1">
        <v>4.55253</v>
      </c>
      <c r="F95" s="1">
        <v>0.37333333333333002</v>
      </c>
      <c r="G95" s="1">
        <v>4.2599456779478304</v>
      </c>
      <c r="H95" s="1">
        <v>1.2464065531364501</v>
      </c>
      <c r="I95" s="1">
        <v>6.85</v>
      </c>
      <c r="J95">
        <f t="shared" si="2"/>
        <v>5.5063522310842803</v>
      </c>
      <c r="K95">
        <v>0.261300403696613</v>
      </c>
      <c r="L95">
        <v>-8.8023068919349995E-2</v>
      </c>
      <c r="M95">
        <v>0.412769200329135</v>
      </c>
      <c r="N95">
        <v>9.1096664491268603E-2</v>
      </c>
      <c r="O95">
        <v>-4.2700136871376398E-3</v>
      </c>
      <c r="P95">
        <v>-5.2605794075074201E-2</v>
      </c>
      <c r="Q95">
        <v>0.472723380346461</v>
      </c>
      <c r="S95">
        <v>1.9930778524161901</v>
      </c>
      <c r="T95">
        <v>6.4830301876974898</v>
      </c>
      <c r="U95">
        <v>4.1258201213818202</v>
      </c>
      <c r="V95">
        <v>0.41007548427995499</v>
      </c>
      <c r="W95">
        <v>4.2654611504014399</v>
      </c>
      <c r="X95">
        <v>1.31345837338445</v>
      </c>
      <c r="Y95">
        <v>5.6867769288503398</v>
      </c>
    </row>
    <row r="96" spans="1:25" x14ac:dyDescent="0.2">
      <c r="A96" s="14">
        <f t="shared" si="3"/>
        <v>95</v>
      </c>
      <c r="B96" s="20">
        <v>31929</v>
      </c>
      <c r="C96" s="1">
        <v>2.14</v>
      </c>
      <c r="D96" s="1">
        <v>7.3767300000000002</v>
      </c>
      <c r="E96" s="1">
        <v>5.3922499999999998</v>
      </c>
      <c r="F96" s="1">
        <v>0.27666666666667</v>
      </c>
      <c r="G96" s="1">
        <v>4.3370448712099403</v>
      </c>
      <c r="H96" s="1">
        <v>1.1120480100883201</v>
      </c>
      <c r="I96" s="1">
        <v>6.73</v>
      </c>
      <c r="J96">
        <f t="shared" si="2"/>
        <v>5.4490928812982604</v>
      </c>
      <c r="K96">
        <v>0.191845107374711</v>
      </c>
      <c r="L96">
        <v>0.89450348179063</v>
      </c>
      <c r="M96">
        <v>0.93142608142085104</v>
      </c>
      <c r="N96">
        <v>-3.6736071121126597E-2</v>
      </c>
      <c r="O96">
        <v>7.6989304738083006E-2</v>
      </c>
      <c r="P96">
        <v>-0.128837061780253</v>
      </c>
      <c r="Q96">
        <v>-6.1594303822400498E-2</v>
      </c>
      <c r="S96">
        <v>2.1294946158944699</v>
      </c>
      <c r="T96">
        <v>7.2996121890052397</v>
      </c>
      <c r="U96">
        <v>5.2257420658705804</v>
      </c>
      <c r="V96">
        <v>0.29100394816904701</v>
      </c>
      <c r="W96">
        <v>4.3391970827476003</v>
      </c>
      <c r="X96">
        <v>1.13821253223453</v>
      </c>
      <c r="Y96">
        <v>6.2760947116199297</v>
      </c>
    </row>
    <row r="97" spans="1:25" x14ac:dyDescent="0.2">
      <c r="A97" s="14">
        <f t="shared" si="3"/>
        <v>96</v>
      </c>
      <c r="B97" s="20">
        <v>31959</v>
      </c>
      <c r="C97" s="1">
        <v>1.95</v>
      </c>
      <c r="D97" s="1">
        <v>7.4101100000000004</v>
      </c>
      <c r="E97" s="1">
        <v>5.5385</v>
      </c>
      <c r="F97" s="1">
        <v>0.18</v>
      </c>
      <c r="G97" s="1">
        <v>4.22343488813208</v>
      </c>
      <c r="H97" s="1">
        <v>0.97548292526136005</v>
      </c>
      <c r="I97" s="1">
        <v>6.58</v>
      </c>
      <c r="J97">
        <f t="shared" si="2"/>
        <v>5.1989178133934404</v>
      </c>
      <c r="K97">
        <v>-6.0933747391442902E-2</v>
      </c>
      <c r="L97">
        <v>0.37075353954170298</v>
      </c>
      <c r="M97">
        <v>0.30527855880189902</v>
      </c>
      <c r="N97">
        <v>-1.2398121784652501E-2</v>
      </c>
      <c r="O97">
        <v>-0.110578488311789</v>
      </c>
      <c r="P97">
        <v>-0.104240802460902</v>
      </c>
      <c r="Q97">
        <v>-0.13994401200279999</v>
      </c>
      <c r="S97">
        <v>1.9347451276022101</v>
      </c>
      <c r="T97">
        <v>7.2981271962771599</v>
      </c>
      <c r="U97">
        <v>5.2967137632618204</v>
      </c>
      <c r="V97">
        <v>0.20081917211717501</v>
      </c>
      <c r="W97">
        <v>4.2265601153537</v>
      </c>
      <c r="X97">
        <v>1.01347643817629</v>
      </c>
      <c r="Y97">
        <v>5.9208839519462702</v>
      </c>
    </row>
    <row r="98" spans="1:25" x14ac:dyDescent="0.2">
      <c r="A98" s="14">
        <f t="shared" si="3"/>
        <v>97</v>
      </c>
      <c r="B98" s="20">
        <v>31990</v>
      </c>
      <c r="C98" s="1">
        <v>1.8</v>
      </c>
      <c r="D98" s="1">
        <v>8.0107599999999994</v>
      </c>
      <c r="E98" s="1">
        <v>6.5513599999999999</v>
      </c>
      <c r="F98" s="1">
        <v>8.6666666666669598E-2</v>
      </c>
      <c r="G98" s="1">
        <v>4.17826794749499</v>
      </c>
      <c r="H98" s="1">
        <v>1.0892459036628599</v>
      </c>
      <c r="I98" s="1">
        <v>6.73</v>
      </c>
      <c r="J98">
        <f t="shared" si="2"/>
        <v>5.2675138511578501</v>
      </c>
      <c r="K98">
        <v>-7.5060334252869301E-2</v>
      </c>
      <c r="L98">
        <v>0.93881069868168998</v>
      </c>
      <c r="M98">
        <v>1.2045436476857401</v>
      </c>
      <c r="N98">
        <v>-2.4926735829872499E-2</v>
      </c>
      <c r="O98">
        <v>-5.3317399117232399E-2</v>
      </c>
      <c r="P98">
        <v>0.130938239753942</v>
      </c>
      <c r="Q98">
        <v>0.10320236190488501</v>
      </c>
      <c r="S98">
        <v>1.77871072821572</v>
      </c>
      <c r="T98">
        <v>7.8544799419664697</v>
      </c>
      <c r="U98">
        <v>6.2139299138353898</v>
      </c>
      <c r="V98">
        <v>0.11572131897502801</v>
      </c>
      <c r="W98">
        <v>4.1826294268947404</v>
      </c>
      <c r="X98">
        <v>1.14226858398384</v>
      </c>
      <c r="Y98">
        <v>5.8101561416910501</v>
      </c>
    </row>
    <row r="99" spans="1:25" x14ac:dyDescent="0.2">
      <c r="A99" s="14">
        <f t="shared" si="3"/>
        <v>98</v>
      </c>
      <c r="B99" s="20">
        <v>32021</v>
      </c>
      <c r="C99" s="1">
        <v>1.68</v>
      </c>
      <c r="D99" s="1">
        <v>5.2055999999999996</v>
      </c>
      <c r="E99" s="1">
        <v>6.6147999999999998</v>
      </c>
      <c r="F99" s="1">
        <v>-6.6666666666694904E-3</v>
      </c>
      <c r="G99" s="1">
        <v>4.2671129501790599</v>
      </c>
      <c r="H99" s="1">
        <v>0.99586303666919995</v>
      </c>
      <c r="I99" s="1">
        <v>7.22</v>
      </c>
      <c r="J99">
        <f t="shared" si="2"/>
        <v>5.26297598684826</v>
      </c>
      <c r="K99">
        <v>-4.8322686018547702E-2</v>
      </c>
      <c r="L99">
        <v>-2.3744026150138202</v>
      </c>
      <c r="M99">
        <v>0.243738011881282</v>
      </c>
      <c r="N99">
        <v>3.7931865406801799E-3</v>
      </c>
      <c r="O99">
        <v>7.7342875965392494E-2</v>
      </c>
      <c r="P99">
        <v>-8.5659391976775301E-2</v>
      </c>
      <c r="Q99">
        <v>0.35842611851024903</v>
      </c>
      <c r="S99">
        <v>1.6461007015342799</v>
      </c>
      <c r="T99">
        <v>4.9567523933180899</v>
      </c>
      <c r="U99">
        <v>6.0775038764823401</v>
      </c>
      <c r="V99">
        <v>3.9597589828285602E-2</v>
      </c>
      <c r="W99">
        <v>4.2740578139311998</v>
      </c>
      <c r="X99">
        <v>1.08029202437091</v>
      </c>
      <c r="Y99">
        <v>5.75531573035303</v>
      </c>
    </row>
    <row r="100" spans="1:25" x14ac:dyDescent="0.2">
      <c r="A100" s="14">
        <f t="shared" si="3"/>
        <v>99</v>
      </c>
      <c r="B100" s="20">
        <v>32051</v>
      </c>
      <c r="C100" s="1">
        <v>2.74</v>
      </c>
      <c r="D100" s="1">
        <v>6.8737399999999997</v>
      </c>
      <c r="E100" s="1">
        <v>7.6520700000000001</v>
      </c>
      <c r="F100" s="1">
        <v>9.9999999999999603E-2</v>
      </c>
      <c r="G100" s="1">
        <v>4.2223093717764</v>
      </c>
      <c r="H100" s="1">
        <v>1.24241362908981</v>
      </c>
      <c r="I100" s="1">
        <v>7.29</v>
      </c>
      <c r="J100">
        <f t="shared" si="2"/>
        <v>5.4647230008662095</v>
      </c>
      <c r="K100">
        <v>0.99130355251203195</v>
      </c>
      <c r="L100">
        <v>1.20664436126325</v>
      </c>
      <c r="M100">
        <v>1.21453986075747</v>
      </c>
      <c r="N100">
        <v>9.5719460010450605E-2</v>
      </c>
      <c r="O100">
        <v>-4.4495282745578499E-2</v>
      </c>
      <c r="P100">
        <v>0.26510371999753901</v>
      </c>
      <c r="Q100">
        <v>0.15178942010872701</v>
      </c>
      <c r="S100">
        <v>2.7387495074277202</v>
      </c>
      <c r="T100">
        <v>6.8645603975341896</v>
      </c>
      <c r="U100">
        <v>7.6322499788791403</v>
      </c>
      <c r="V100">
        <v>0.101706616706757</v>
      </c>
      <c r="W100">
        <v>4.2225655570348204</v>
      </c>
      <c r="X100">
        <v>1.2455280835707101</v>
      </c>
      <c r="Y100">
        <v>7.2359700677351997</v>
      </c>
    </row>
    <row r="101" spans="1:25" x14ac:dyDescent="0.2">
      <c r="A101" s="14">
        <f t="shared" si="3"/>
        <v>100</v>
      </c>
      <c r="B101" s="20">
        <v>32082</v>
      </c>
      <c r="C101" s="1">
        <v>2.2400000000000002</v>
      </c>
      <c r="D101" s="1">
        <v>7.3692099999999998</v>
      </c>
      <c r="E101" s="1">
        <v>7.7244700000000002</v>
      </c>
      <c r="F101" s="1">
        <v>-9.6666666666670203E-2</v>
      </c>
      <c r="G101" s="1">
        <v>4.2851121585010903</v>
      </c>
      <c r="H101" s="1">
        <v>0.92029748113902698</v>
      </c>
      <c r="I101" s="1">
        <v>6.69</v>
      </c>
      <c r="J101">
        <f t="shared" si="2"/>
        <v>5.2054096396401173</v>
      </c>
      <c r="K101">
        <v>-0.31315000964740702</v>
      </c>
      <c r="L101">
        <v>0.54697996417866801</v>
      </c>
      <c r="M101">
        <v>0.55600233632807905</v>
      </c>
      <c r="N101">
        <v>-0.12909915475998399</v>
      </c>
      <c r="O101">
        <v>8.5658844767392495E-2</v>
      </c>
      <c r="P101">
        <v>-0.30618239550339799</v>
      </c>
      <c r="Q101">
        <v>-0.45116861566847799</v>
      </c>
      <c r="S101">
        <v>2.24106883152445</v>
      </c>
      <c r="T101">
        <v>7.3770560669938403</v>
      </c>
      <c r="U101">
        <v>7.7414107350822503</v>
      </c>
      <c r="V101">
        <v>-9.8125360446046903E-2</v>
      </c>
      <c r="W101">
        <v>4.2848931896832303</v>
      </c>
      <c r="X101">
        <v>0.91763546842143395</v>
      </c>
      <c r="Y101">
        <v>6.7361809179429404</v>
      </c>
    </row>
    <row r="102" spans="1:25" x14ac:dyDescent="0.2">
      <c r="A102" s="14">
        <f t="shared" si="3"/>
        <v>101</v>
      </c>
      <c r="B102" s="20">
        <v>32112</v>
      </c>
      <c r="C102" s="1">
        <v>2.46</v>
      </c>
      <c r="D102" s="1">
        <v>5.90571</v>
      </c>
      <c r="E102" s="1">
        <v>7.3425500000000001</v>
      </c>
      <c r="F102" s="1">
        <v>-0.19333333333333</v>
      </c>
      <c r="G102" s="1">
        <v>4.3263499507546799</v>
      </c>
      <c r="H102" s="1">
        <v>1.0861949576429499</v>
      </c>
      <c r="I102" s="1">
        <v>6.77</v>
      </c>
      <c r="J102">
        <f t="shared" si="2"/>
        <v>5.4125449083976296</v>
      </c>
      <c r="K102">
        <v>0.33122289772644697</v>
      </c>
      <c r="L102">
        <v>-1.29970799776432</v>
      </c>
      <c r="M102">
        <v>6.2777793685073798E-3</v>
      </c>
      <c r="N102">
        <v>-2.4009009973668002E-2</v>
      </c>
      <c r="O102">
        <v>4.5691528078920698E-2</v>
      </c>
      <c r="P102">
        <v>0.19426605030910299</v>
      </c>
      <c r="Q102">
        <v>5.7443250024118903E-2</v>
      </c>
      <c r="S102">
        <v>2.44296760328058</v>
      </c>
      <c r="T102">
        <v>5.7806787647969804</v>
      </c>
      <c r="U102">
        <v>7.0725904095142402</v>
      </c>
      <c r="V102">
        <v>-0.17008827499243201</v>
      </c>
      <c r="W102">
        <v>4.3298393348995603</v>
      </c>
      <c r="X102">
        <v>1.1286155409069101</v>
      </c>
      <c r="Y102">
        <v>6.0340826011620399</v>
      </c>
    </row>
    <row r="103" spans="1:25" x14ac:dyDescent="0.2">
      <c r="A103" s="14">
        <f t="shared" si="3"/>
        <v>102</v>
      </c>
      <c r="B103" s="20">
        <v>32143</v>
      </c>
      <c r="C103" s="1">
        <v>2.81</v>
      </c>
      <c r="D103" s="1">
        <v>9.4770900000000005</v>
      </c>
      <c r="E103" s="1">
        <v>7.7174699999999996</v>
      </c>
      <c r="F103" s="1">
        <v>-0.19</v>
      </c>
      <c r="G103" s="1">
        <v>4.3145269063652298</v>
      </c>
      <c r="H103" s="1">
        <v>0.97907269563517096</v>
      </c>
      <c r="I103" s="1">
        <v>6.83</v>
      </c>
      <c r="J103">
        <f t="shared" si="2"/>
        <v>5.293599602000401</v>
      </c>
      <c r="K103">
        <v>0.46248464317285698</v>
      </c>
      <c r="L103">
        <v>3.3434335671375699</v>
      </c>
      <c r="M103">
        <v>0.71972485151182197</v>
      </c>
      <c r="N103">
        <v>3.5500954851462402E-2</v>
      </c>
      <c r="O103">
        <v>1.09432283792144E-2</v>
      </c>
      <c r="P103">
        <v>-8.3791471100825604E-2</v>
      </c>
      <c r="Q103">
        <v>0.243750125694458</v>
      </c>
      <c r="S103">
        <v>2.8082613139694401</v>
      </c>
      <c r="T103">
        <v>9.4643266722304507</v>
      </c>
      <c r="U103">
        <v>7.6899122242785198</v>
      </c>
      <c r="V103">
        <v>-0.187627118550452</v>
      </c>
      <c r="W103">
        <v>4.3148831065857802</v>
      </c>
      <c r="X103">
        <v>0.98340303602966905</v>
      </c>
      <c r="Y103">
        <v>6.7548767321426899</v>
      </c>
    </row>
    <row r="104" spans="1:25" x14ac:dyDescent="0.2">
      <c r="A104" s="14">
        <f t="shared" si="3"/>
        <v>103</v>
      </c>
      <c r="B104" s="20">
        <v>32174</v>
      </c>
      <c r="C104" s="1">
        <v>2.46</v>
      </c>
      <c r="D104" s="1">
        <v>7.3191899999999999</v>
      </c>
      <c r="E104" s="1">
        <v>6.8004199999999999</v>
      </c>
      <c r="F104" s="1">
        <v>-0.18333333333332999</v>
      </c>
      <c r="G104" s="1">
        <v>4.2036398774710202</v>
      </c>
      <c r="H104" s="1">
        <v>0.87000661155731496</v>
      </c>
      <c r="I104" s="1">
        <v>6.58</v>
      </c>
      <c r="J104">
        <f t="shared" si="2"/>
        <v>5.0736464890283353</v>
      </c>
      <c r="K104">
        <v>-8.9553344643527502E-2</v>
      </c>
      <c r="L104">
        <v>-1.3956742970610201</v>
      </c>
      <c r="M104">
        <v>-0.31649408350687203</v>
      </c>
      <c r="N104">
        <v>0.14466702132687001</v>
      </c>
      <c r="O104">
        <v>-0.10169755668371</v>
      </c>
      <c r="P104">
        <v>-7.1748294044670105E-2</v>
      </c>
      <c r="Q104">
        <v>-0.350120433122383</v>
      </c>
      <c r="S104">
        <v>2.4336826081715901</v>
      </c>
      <c r="T104">
        <v>7.1259995722620699</v>
      </c>
      <c r="U104">
        <v>6.3832953617188899</v>
      </c>
      <c r="V104">
        <v>-0.147416526174069</v>
      </c>
      <c r="W104">
        <v>4.2090314551387698</v>
      </c>
      <c r="X104">
        <v>0.93555223791498898</v>
      </c>
      <c r="Y104">
        <v>5.4429065622647501</v>
      </c>
    </row>
    <row r="105" spans="1:25" x14ac:dyDescent="0.2">
      <c r="A105" s="14">
        <f t="shared" si="3"/>
        <v>104</v>
      </c>
      <c r="B105" s="20">
        <v>32203</v>
      </c>
      <c r="C105" s="1">
        <v>2</v>
      </c>
      <c r="D105" s="1">
        <v>8.2036300000000004</v>
      </c>
      <c r="E105" s="1">
        <v>6.88002</v>
      </c>
      <c r="F105" s="1">
        <v>-0.176666666666669</v>
      </c>
      <c r="G105" s="1">
        <v>4.1769329865886196</v>
      </c>
      <c r="H105" s="1">
        <v>0.91404867419845104</v>
      </c>
      <c r="I105" s="1">
        <v>6.58</v>
      </c>
      <c r="J105">
        <f t="shared" si="2"/>
        <v>5.0909816607870706</v>
      </c>
      <c r="K105">
        <v>-0.32138713358986098</v>
      </c>
      <c r="L105">
        <v>1.0990846389290301</v>
      </c>
      <c r="M105">
        <v>0.51545062205278402</v>
      </c>
      <c r="N105">
        <v>6.0465974614446402E-2</v>
      </c>
      <c r="O105">
        <v>-2.1270437752421299E-2</v>
      </c>
      <c r="P105">
        <v>6.2103876458667398E-2</v>
      </c>
      <c r="Q105">
        <v>3.3208827763229601E-2</v>
      </c>
      <c r="S105">
        <v>1.9875082760992</v>
      </c>
      <c r="T105">
        <v>8.1119308871352604</v>
      </c>
      <c r="U105">
        <v>6.6820290346490001</v>
      </c>
      <c r="V105">
        <v>-0.159618516859236</v>
      </c>
      <c r="W105">
        <v>4.1794921345488101</v>
      </c>
      <c r="X105">
        <v>0.94516033878524996</v>
      </c>
      <c r="Y105">
        <v>6.0402710874159302</v>
      </c>
    </row>
    <row r="106" spans="1:25" x14ac:dyDescent="0.2">
      <c r="A106" s="14">
        <f t="shared" si="3"/>
        <v>105</v>
      </c>
      <c r="B106" s="20">
        <v>32234</v>
      </c>
      <c r="C106" s="1">
        <v>2.0299999999999998</v>
      </c>
      <c r="D106" s="1">
        <v>7.37791</v>
      </c>
      <c r="E106" s="1">
        <v>6.8166500000000001</v>
      </c>
      <c r="F106" s="1">
        <v>-0.47</v>
      </c>
      <c r="G106" s="1">
        <v>4.2956734789508202</v>
      </c>
      <c r="H106" s="1">
        <v>0.98744979803608302</v>
      </c>
      <c r="I106" s="1">
        <v>6.87</v>
      </c>
      <c r="J106">
        <f t="shared" si="2"/>
        <v>5.2831232769869034</v>
      </c>
      <c r="K106">
        <v>0.13100093832284901</v>
      </c>
      <c r="L106">
        <v>-0.38821064366507202</v>
      </c>
      <c r="M106">
        <v>0.25169805431463799</v>
      </c>
      <c r="N106">
        <v>-0.20850881509654001</v>
      </c>
      <c r="O106">
        <v>0.109065110859421</v>
      </c>
      <c r="P106">
        <v>8.9369363147198497E-2</v>
      </c>
      <c r="Q106">
        <v>0.143454260212279</v>
      </c>
      <c r="S106">
        <v>2.0022311973906</v>
      </c>
      <c r="T106">
        <v>7.1740650715641099</v>
      </c>
      <c r="U106">
        <v>6.3765208329658796</v>
      </c>
      <c r="V106">
        <v>-0.432102371888957</v>
      </c>
      <c r="W106">
        <v>4.3013624034835001</v>
      </c>
      <c r="X106">
        <v>1.0566102821791701</v>
      </c>
      <c r="Y106">
        <v>5.6701955730720996</v>
      </c>
    </row>
    <row r="107" spans="1:25" x14ac:dyDescent="0.2">
      <c r="A107" s="14">
        <f t="shared" si="3"/>
        <v>106</v>
      </c>
      <c r="B107" s="20">
        <v>32264</v>
      </c>
      <c r="C107" s="1">
        <v>1.84</v>
      </c>
      <c r="D107" s="1">
        <v>8.0435599999999994</v>
      </c>
      <c r="E107" s="1">
        <v>5.99437</v>
      </c>
      <c r="F107" s="1">
        <v>-0.26333333333332998</v>
      </c>
      <c r="G107" s="1">
        <v>4.1221658278377102</v>
      </c>
      <c r="H107" s="1">
        <v>0.92101676910933605</v>
      </c>
      <c r="I107" s="1">
        <v>7.09</v>
      </c>
      <c r="J107">
        <f t="shared" si="2"/>
        <v>5.0431825969470463</v>
      </c>
      <c r="K107">
        <v>-0.10806100105941201</v>
      </c>
      <c r="L107">
        <v>0.70962055702263405</v>
      </c>
      <c r="M107">
        <v>-0.56944726739776796</v>
      </c>
      <c r="N107">
        <v>0.25232867380430102</v>
      </c>
      <c r="O107">
        <v>-0.166421213400468</v>
      </c>
      <c r="P107">
        <v>-3.5183588539150198E-2</v>
      </c>
      <c r="Q107">
        <v>0.171368301405465</v>
      </c>
      <c r="S107">
        <v>1.8232425379091699</v>
      </c>
      <c r="T107">
        <v>7.92054700197047</v>
      </c>
      <c r="U107">
        <v>5.7287680604642199</v>
      </c>
      <c r="V107">
        <v>-0.24046349355895699</v>
      </c>
      <c r="W107">
        <v>4.1255988868188602</v>
      </c>
      <c r="X107">
        <v>0.96275260509453497</v>
      </c>
      <c r="Y107">
        <v>6.3659616796062899</v>
      </c>
    </row>
    <row r="108" spans="1:25" x14ac:dyDescent="0.2">
      <c r="A108" s="14">
        <f t="shared" si="3"/>
        <v>107</v>
      </c>
      <c r="B108" s="20">
        <v>32295</v>
      </c>
      <c r="C108" s="1">
        <v>2.1800000000000002</v>
      </c>
      <c r="D108" s="1">
        <v>7.9959600000000002</v>
      </c>
      <c r="E108" s="1">
        <v>5.7695100000000004</v>
      </c>
      <c r="F108" s="1">
        <v>-0.45666666666667</v>
      </c>
      <c r="G108" s="1">
        <v>4.2462711604291199</v>
      </c>
      <c r="H108" s="1">
        <v>1.0570075374597601</v>
      </c>
      <c r="I108" s="1">
        <v>7.51</v>
      </c>
      <c r="J108">
        <f t="shared" si="2"/>
        <v>5.3032786978888797</v>
      </c>
      <c r="K108">
        <v>0.39403299584762502</v>
      </c>
      <c r="L108">
        <v>0.269048178395905</v>
      </c>
      <c r="M108">
        <v>3.5895093851080702E-2</v>
      </c>
      <c r="N108">
        <v>-0.14185228670730199</v>
      </c>
      <c r="O108">
        <v>0.111443771949655</v>
      </c>
      <c r="P108">
        <v>0.151678600176019</v>
      </c>
      <c r="Q108">
        <v>0.27475471859626299</v>
      </c>
      <c r="S108">
        <v>2.1497241622874901</v>
      </c>
      <c r="T108">
        <v>7.7737114551616804</v>
      </c>
      <c r="U108">
        <v>5.2896449002656301</v>
      </c>
      <c r="V108">
        <v>-0.41534754842747301</v>
      </c>
      <c r="W108">
        <v>4.2524736949183701</v>
      </c>
      <c r="X108">
        <v>1.13241199848342</v>
      </c>
      <c r="Y108">
        <v>6.2018743084689296</v>
      </c>
    </row>
    <row r="109" spans="1:25" x14ac:dyDescent="0.2">
      <c r="A109" s="14">
        <f t="shared" si="3"/>
        <v>108</v>
      </c>
      <c r="B109" s="20">
        <v>32325</v>
      </c>
      <c r="C109" s="1">
        <v>1.99</v>
      </c>
      <c r="D109" s="1">
        <v>8.0137</v>
      </c>
      <c r="E109" s="1">
        <v>5.0837300000000001</v>
      </c>
      <c r="F109" s="1">
        <v>-0.44999999999999901</v>
      </c>
      <c r="G109" s="1">
        <v>4.1781922017250199</v>
      </c>
      <c r="H109" s="1">
        <v>0.94776762855550101</v>
      </c>
      <c r="I109" s="1">
        <v>7.75</v>
      </c>
      <c r="J109">
        <f t="shared" si="2"/>
        <v>5.1259598302805207</v>
      </c>
      <c r="K109">
        <v>-9.1436521274567098E-2</v>
      </c>
      <c r="L109">
        <v>0.205456394877259</v>
      </c>
      <c r="M109">
        <v>-0.37017581524207699</v>
      </c>
      <c r="N109">
        <v>4.7210294229635602E-2</v>
      </c>
      <c r="O109">
        <v>-6.0739061001397601E-2</v>
      </c>
      <c r="P109">
        <v>-7.6722868773494199E-2</v>
      </c>
      <c r="Q109">
        <v>0.18415571816196899</v>
      </c>
      <c r="S109">
        <v>1.9656107495828501</v>
      </c>
      <c r="T109">
        <v>7.8346636520587696</v>
      </c>
      <c r="U109">
        <v>4.6971659618714403</v>
      </c>
      <c r="V109">
        <v>-0.41671463457689001</v>
      </c>
      <c r="W109">
        <v>4.1831887659263502</v>
      </c>
      <c r="X109">
        <v>1.0085110603290299</v>
      </c>
      <c r="Y109">
        <v>6.69621561355914</v>
      </c>
    </row>
    <row r="110" spans="1:25" x14ac:dyDescent="0.2">
      <c r="A110" s="14">
        <f t="shared" si="3"/>
        <v>109</v>
      </c>
      <c r="B110" s="20">
        <v>32356</v>
      </c>
      <c r="C110" s="1">
        <v>1.96</v>
      </c>
      <c r="D110" s="1">
        <v>7.5763400000000001</v>
      </c>
      <c r="E110" s="1">
        <v>4.6754699999999998</v>
      </c>
      <c r="F110" s="1">
        <v>-0.24333333333333099</v>
      </c>
      <c r="G110" s="1">
        <v>4.1865174201930397</v>
      </c>
      <c r="H110" s="1">
        <v>0.95453987706620802</v>
      </c>
      <c r="I110" s="1">
        <v>8.01</v>
      </c>
      <c r="J110">
        <f t="shared" si="2"/>
        <v>5.1410572972592474</v>
      </c>
      <c r="K110">
        <v>1.91928184690069E-2</v>
      </c>
      <c r="L110">
        <v>-0.27708879232450001</v>
      </c>
      <c r="M110">
        <v>-0.119180885132515</v>
      </c>
      <c r="N110">
        <v>0.221945763508865</v>
      </c>
      <c r="O110">
        <v>6.2829099465293598E-3</v>
      </c>
      <c r="P110">
        <v>3.2747431714334002E-2</v>
      </c>
      <c r="Q110">
        <v>0.165529962350041</v>
      </c>
      <c r="S110">
        <v>1.93355205572874</v>
      </c>
      <c r="T110">
        <v>7.3821912142894597</v>
      </c>
      <c r="U110">
        <v>4.2562761353739402</v>
      </c>
      <c r="V110">
        <v>-0.20723835400014401</v>
      </c>
      <c r="W110">
        <v>4.1919357438103804</v>
      </c>
      <c r="X110">
        <v>1.02041065500787</v>
      </c>
      <c r="Y110">
        <v>6.8672657933384</v>
      </c>
    </row>
    <row r="111" spans="1:25" x14ac:dyDescent="0.2">
      <c r="A111" s="14">
        <f t="shared" si="3"/>
        <v>110</v>
      </c>
      <c r="B111" s="20">
        <v>32387</v>
      </c>
      <c r="C111" s="1">
        <v>2.0299999999999998</v>
      </c>
      <c r="D111" s="1">
        <v>7.9481799999999998</v>
      </c>
      <c r="E111" s="1">
        <v>4.1236699999999997</v>
      </c>
      <c r="F111" s="1">
        <v>-0.43666666666666898</v>
      </c>
      <c r="G111" s="1">
        <v>4.2162119004569902</v>
      </c>
      <c r="H111" s="1">
        <v>1.07299202399126</v>
      </c>
      <c r="I111" s="1">
        <v>8.19</v>
      </c>
      <c r="J111">
        <f t="shared" si="2"/>
        <v>5.28920392444825</v>
      </c>
      <c r="K111">
        <v>8.4124292632073105E-2</v>
      </c>
      <c r="L111">
        <v>0.47102935369260002</v>
      </c>
      <c r="M111">
        <v>-0.26892110045521</v>
      </c>
      <c r="N111">
        <v>-0.191774875092626</v>
      </c>
      <c r="O111">
        <v>2.53769346171939E-2</v>
      </c>
      <c r="P111">
        <v>0.135630805771946</v>
      </c>
      <c r="Q111">
        <v>0.14714818236878099</v>
      </c>
      <c r="S111">
        <v>2.0058894473943898</v>
      </c>
      <c r="T111">
        <v>7.7711895139652896</v>
      </c>
      <c r="U111">
        <v>3.74152325841002</v>
      </c>
      <c r="V111">
        <v>-0.40376165563498501</v>
      </c>
      <c r="W111">
        <v>4.2211513685408004</v>
      </c>
      <c r="X111">
        <v>1.13304133596976</v>
      </c>
      <c r="Y111">
        <v>7.1482572875471604</v>
      </c>
    </row>
    <row r="112" spans="1:25" x14ac:dyDescent="0.2">
      <c r="A112" s="14">
        <f t="shared" si="3"/>
        <v>111</v>
      </c>
      <c r="B112" s="20">
        <v>32417</v>
      </c>
      <c r="C112" s="1">
        <v>1.76</v>
      </c>
      <c r="D112" s="1">
        <v>8.9073200000000003</v>
      </c>
      <c r="E112" s="1">
        <v>3.1321300000000001</v>
      </c>
      <c r="F112" s="1">
        <v>-0.43</v>
      </c>
      <c r="G112" s="1">
        <v>4.1533961699110096</v>
      </c>
      <c r="H112" s="1">
        <v>0.94812324602107401</v>
      </c>
      <c r="I112" s="1">
        <v>8.3000000000000007</v>
      </c>
      <c r="J112">
        <f t="shared" si="2"/>
        <v>5.1015194159320831</v>
      </c>
      <c r="K112">
        <v>-0.227127830483487</v>
      </c>
      <c r="L112">
        <v>1.0945306556827701</v>
      </c>
      <c r="M112">
        <v>-0.73308167358791598</v>
      </c>
      <c r="N112">
        <v>7.8675824666161707E-3</v>
      </c>
      <c r="O112">
        <v>-5.98693130060877E-2</v>
      </c>
      <c r="P112">
        <v>-9.9740872154675198E-2</v>
      </c>
      <c r="Q112">
        <v>5.7870965858198203E-2</v>
      </c>
      <c r="S112">
        <v>1.7363509418334999</v>
      </c>
      <c r="T112">
        <v>8.7337172473953792</v>
      </c>
      <c r="U112">
        <v>2.7572978396662702</v>
      </c>
      <c r="V112">
        <v>-0.39772481607590099</v>
      </c>
      <c r="W112">
        <v>4.1582410927933697</v>
      </c>
      <c r="X112">
        <v>1.00702316818659</v>
      </c>
      <c r="Y112">
        <v>7.27819704075986</v>
      </c>
    </row>
    <row r="113" spans="1:25" x14ac:dyDescent="0.2">
      <c r="A113" s="14">
        <f t="shared" si="3"/>
        <v>112</v>
      </c>
      <c r="B113" s="20">
        <v>32448</v>
      </c>
      <c r="C113" s="1">
        <v>1.42</v>
      </c>
      <c r="D113" s="1">
        <v>9.0961099999999995</v>
      </c>
      <c r="E113" s="1">
        <v>2.7533699999999999</v>
      </c>
      <c r="F113" s="1">
        <v>-0.52333333333332999</v>
      </c>
      <c r="G113" s="1">
        <v>4.2065702035239001</v>
      </c>
      <c r="H113" s="1">
        <v>1.0248572816478601</v>
      </c>
      <c r="I113" s="1">
        <v>8.35</v>
      </c>
      <c r="J113">
        <f t="shared" si="2"/>
        <v>5.2314274851717606</v>
      </c>
      <c r="K113">
        <v>-0.33203921491128502</v>
      </c>
      <c r="L113">
        <v>0.62485138113920502</v>
      </c>
      <c r="M113">
        <v>-0.12897650148155099</v>
      </c>
      <c r="N113">
        <v>-8.6914064445293204E-2</v>
      </c>
      <c r="O113">
        <v>3.5250466149618E-2</v>
      </c>
      <c r="P113">
        <v>9.5244057259023199E-2</v>
      </c>
      <c r="Q113">
        <v>-0.16776470799225299</v>
      </c>
      <c r="S113">
        <v>1.3881469783591101</v>
      </c>
      <c r="T113">
        <v>8.8622836802920499</v>
      </c>
      <c r="U113">
        <v>2.2485068959072199</v>
      </c>
      <c r="V113">
        <v>-0.47986174453855301</v>
      </c>
      <c r="W113">
        <v>4.2130958517054902</v>
      </c>
      <c r="X113">
        <v>1.10418984881293</v>
      </c>
      <c r="Y113">
        <v>6.9737290489859198</v>
      </c>
    </row>
    <row r="114" spans="1:25" x14ac:dyDescent="0.2">
      <c r="A114" s="14">
        <f t="shared" si="3"/>
        <v>113</v>
      </c>
      <c r="B114" s="20">
        <v>32478</v>
      </c>
      <c r="C114" s="1">
        <v>1.51</v>
      </c>
      <c r="D114" s="1">
        <v>8.9978300000000004</v>
      </c>
      <c r="E114" s="1">
        <v>2.7521599999999999</v>
      </c>
      <c r="F114" s="1">
        <v>-0.51666666666667005</v>
      </c>
      <c r="G114" s="1">
        <v>4.2667480208731998</v>
      </c>
      <c r="H114" s="1">
        <v>1.10383530888262</v>
      </c>
      <c r="I114" s="1">
        <v>8.76</v>
      </c>
      <c r="J114">
        <f t="shared" si="2"/>
        <v>5.3705833297558199</v>
      </c>
      <c r="K114">
        <v>6.4172642630635504E-2</v>
      </c>
      <c r="L114">
        <v>0.35172630273369299</v>
      </c>
      <c r="M114">
        <v>0.12842853687431599</v>
      </c>
      <c r="N114">
        <v>1.37236397716709E-2</v>
      </c>
      <c r="O114">
        <v>3.66182466541796E-2</v>
      </c>
      <c r="P114">
        <v>0.103633630679429</v>
      </c>
      <c r="Q114">
        <v>8.6654862355104001E-2</v>
      </c>
      <c r="S114">
        <v>1.4685159535250101</v>
      </c>
      <c r="T114">
        <v>8.6933043564613506</v>
      </c>
      <c r="U114">
        <v>2.0946473561504901</v>
      </c>
      <c r="V114">
        <v>-0.460051083057812</v>
      </c>
      <c r="W114">
        <v>4.2752467528144402</v>
      </c>
      <c r="X114">
        <v>1.20715473459864</v>
      </c>
      <c r="Y114">
        <v>6.9676021315111898</v>
      </c>
    </row>
    <row r="115" spans="1:25" x14ac:dyDescent="0.2">
      <c r="A115" s="14">
        <f t="shared" si="3"/>
        <v>114</v>
      </c>
      <c r="B115" s="20">
        <v>32509</v>
      </c>
      <c r="C115" s="1">
        <v>1.64</v>
      </c>
      <c r="D115" s="1">
        <v>8.4015299999999993</v>
      </c>
      <c r="E115" s="1">
        <v>3.01275</v>
      </c>
      <c r="F115" s="1">
        <v>-0.40999999999999898</v>
      </c>
      <c r="G115" s="1">
        <v>4.2272419720161603</v>
      </c>
      <c r="H115" s="1">
        <v>1.01412510004531</v>
      </c>
      <c r="I115" s="1">
        <v>9.1199999999999992</v>
      </c>
      <c r="J115">
        <f t="shared" si="2"/>
        <v>5.24136707206147</v>
      </c>
      <c r="K115">
        <v>9.68510416276087E-2</v>
      </c>
      <c r="L115">
        <v>-0.25835102864187398</v>
      </c>
      <c r="M115">
        <v>0.41531794671681599</v>
      </c>
      <c r="N115">
        <v>0.10317681271217399</v>
      </c>
      <c r="O115">
        <v>-5.3740607956082299E-2</v>
      </c>
      <c r="P115">
        <v>-6.4109975244955694E-2</v>
      </c>
      <c r="Q115">
        <v>8.3193974163535203E-2</v>
      </c>
      <c r="S115">
        <v>1.59906267028108</v>
      </c>
      <c r="T115">
        <v>8.1010176889619903</v>
      </c>
      <c r="U115">
        <v>2.36390269162924</v>
      </c>
      <c r="V115">
        <v>-0.354130551130732</v>
      </c>
      <c r="W115">
        <v>4.2356286994749004</v>
      </c>
      <c r="X115">
        <v>1.1160828827668099</v>
      </c>
      <c r="Y115">
        <v>7.3512240785370597</v>
      </c>
    </row>
    <row r="116" spans="1:25" x14ac:dyDescent="0.2">
      <c r="A116" s="14">
        <f t="shared" si="3"/>
        <v>115</v>
      </c>
      <c r="B116" s="20">
        <v>32540</v>
      </c>
      <c r="C116" s="1">
        <v>1.29</v>
      </c>
      <c r="D116" s="1">
        <v>8.2759</v>
      </c>
      <c r="E116" s="1">
        <v>2.1055899999999999</v>
      </c>
      <c r="F116" s="1">
        <v>-0.60333333333332995</v>
      </c>
      <c r="G116" s="1">
        <v>4.0515675141925396</v>
      </c>
      <c r="H116" s="1">
        <v>0.99780167910141504</v>
      </c>
      <c r="I116" s="1">
        <v>9.36</v>
      </c>
      <c r="J116">
        <f t="shared" si="2"/>
        <v>5.0493691932939546</v>
      </c>
      <c r="K116">
        <v>-0.41190677049952601</v>
      </c>
      <c r="L116">
        <v>-2.1994598334350399E-2</v>
      </c>
      <c r="M116">
        <v>-0.688663707955814</v>
      </c>
      <c r="N116">
        <v>-0.22770287923451701</v>
      </c>
      <c r="O116">
        <v>-0.18375451547142499</v>
      </c>
      <c r="P116" s="9">
        <v>1.7537857906591001E-5</v>
      </c>
      <c r="Q116">
        <v>7.7591258587897699E-2</v>
      </c>
      <c r="S116">
        <v>1.25442804371073</v>
      </c>
      <c r="T116">
        <v>8.0147737647025696</v>
      </c>
      <c r="U116">
        <v>1.5417826327327999</v>
      </c>
      <c r="V116">
        <v>-0.55478630775230897</v>
      </c>
      <c r="W116">
        <v>4.0588550511330403</v>
      </c>
      <c r="X116">
        <v>1.0863965585237501</v>
      </c>
      <c r="Y116">
        <v>7.8230453379398002</v>
      </c>
    </row>
    <row r="117" spans="1:25" x14ac:dyDescent="0.2">
      <c r="A117" s="14">
        <f t="shared" si="3"/>
        <v>116</v>
      </c>
      <c r="B117" s="20">
        <v>32568</v>
      </c>
      <c r="C117" s="1">
        <v>1.37</v>
      </c>
      <c r="D117" s="1">
        <v>7.3086900000000004</v>
      </c>
      <c r="E117" s="1">
        <v>2.1152299999999999</v>
      </c>
      <c r="F117" s="1">
        <v>-0.79666666666666996</v>
      </c>
      <c r="G117" s="1">
        <v>4.0855920577809304</v>
      </c>
      <c r="H117" s="1">
        <v>0.949894238105365</v>
      </c>
      <c r="I117" s="1">
        <v>9.85</v>
      </c>
      <c r="J117">
        <f t="shared" si="2"/>
        <v>5.0354862958862956</v>
      </c>
      <c r="K117">
        <v>-1.39447266674677E-2</v>
      </c>
      <c r="L117">
        <v>-1.0743912861484</v>
      </c>
      <c r="M117">
        <v>6.8190794144927597E-2</v>
      </c>
      <c r="N117">
        <v>-0.27536928652909498</v>
      </c>
      <c r="O117">
        <v>2.4997281963449899E-2</v>
      </c>
      <c r="P117">
        <v>-2.4410093165578899E-2</v>
      </c>
      <c r="Q117">
        <v>0.25174997647387798</v>
      </c>
      <c r="S117">
        <v>1.33119947353797</v>
      </c>
      <c r="T117">
        <v>7.0238635113977104</v>
      </c>
      <c r="U117">
        <v>1.5002505342871399</v>
      </c>
      <c r="V117">
        <v>-0.74371343195021999</v>
      </c>
      <c r="W117">
        <v>4.0935410237473704</v>
      </c>
      <c r="X117">
        <v>1.0465301367743201</v>
      </c>
      <c r="Y117">
        <v>8.1735487654585608</v>
      </c>
    </row>
    <row r="118" spans="1:25" x14ac:dyDescent="0.2">
      <c r="A118" s="14">
        <f t="shared" si="3"/>
        <v>117</v>
      </c>
      <c r="B118" s="20">
        <v>32599</v>
      </c>
      <c r="C118" s="1">
        <v>1.59</v>
      </c>
      <c r="D118" s="1">
        <v>8.5810600000000008</v>
      </c>
      <c r="E118" s="1">
        <v>1.6256200000000001</v>
      </c>
      <c r="F118" s="1">
        <v>-0.59</v>
      </c>
      <c r="G118" s="1">
        <v>4.2049987679206096</v>
      </c>
      <c r="H118" s="1">
        <v>0.99979278259829996</v>
      </c>
      <c r="I118" s="1">
        <v>9.84</v>
      </c>
      <c r="J118">
        <f t="shared" si="2"/>
        <v>5.2047915505189097</v>
      </c>
      <c r="K118">
        <v>0.104078082431483</v>
      </c>
      <c r="L118">
        <v>0.53432138538645202</v>
      </c>
      <c r="M118">
        <v>-0.50105899674294296</v>
      </c>
      <c r="N118">
        <v>5.1172305223367902E-2</v>
      </c>
      <c r="O118">
        <v>0.13829720308986701</v>
      </c>
      <c r="P118">
        <v>8.6946874999722798E-2</v>
      </c>
      <c r="Q118">
        <v>-0.109781114566774</v>
      </c>
      <c r="S118">
        <v>1.57138736622216</v>
      </c>
      <c r="T118">
        <v>8.4444285775430803</v>
      </c>
      <c r="U118">
        <v>1.33061401374332</v>
      </c>
      <c r="V118">
        <v>-0.56459830432728297</v>
      </c>
      <c r="W118">
        <v>4.2088118912448698</v>
      </c>
      <c r="X118">
        <v>1.04614907607485</v>
      </c>
      <c r="Y118">
        <v>9.0358054253342406</v>
      </c>
    </row>
    <row r="119" spans="1:25" x14ac:dyDescent="0.2">
      <c r="A119" s="14">
        <f t="shared" si="3"/>
        <v>118</v>
      </c>
      <c r="B119" s="20">
        <v>32629</v>
      </c>
      <c r="C119" s="1">
        <v>1.86</v>
      </c>
      <c r="D119" s="1">
        <v>7.8394500000000003</v>
      </c>
      <c r="E119" s="1">
        <v>1.05447</v>
      </c>
      <c r="F119" s="1">
        <v>-0.58333333333333004</v>
      </c>
      <c r="G119" s="1">
        <v>3.9633183613686098</v>
      </c>
      <c r="H119" s="1">
        <v>1.0908145728699301</v>
      </c>
      <c r="I119" s="1">
        <v>9.81</v>
      </c>
      <c r="J119">
        <f t="shared" si="2"/>
        <v>5.0541329342385399</v>
      </c>
      <c r="K119">
        <v>0.16830543853413199</v>
      </c>
      <c r="L119">
        <v>-0.79765569032377204</v>
      </c>
      <c r="M119">
        <v>-0.35724448918767499</v>
      </c>
      <c r="N119">
        <v>-8.1817587632884201E-2</v>
      </c>
      <c r="O119">
        <v>-0.24416176687587901</v>
      </c>
      <c r="P119">
        <v>0.106900596169378</v>
      </c>
      <c r="Q119">
        <v>-0.225028283353501</v>
      </c>
      <c r="S119">
        <v>1.8284990506749501</v>
      </c>
      <c r="T119">
        <v>7.6082081689729497</v>
      </c>
      <c r="U119">
        <v>0.55518716154867398</v>
      </c>
      <c r="V119">
        <v>-0.54034223719361996</v>
      </c>
      <c r="W119">
        <v>3.9697718813830898</v>
      </c>
      <c r="X119">
        <v>1.1692702750092001</v>
      </c>
      <c r="Y119">
        <v>8.4489410092955897</v>
      </c>
    </row>
    <row r="120" spans="1:25" x14ac:dyDescent="0.2">
      <c r="A120" s="14">
        <f t="shared" si="3"/>
        <v>119</v>
      </c>
      <c r="B120" s="20">
        <v>32660</v>
      </c>
      <c r="C120" s="1">
        <v>1.93</v>
      </c>
      <c r="D120" s="1">
        <v>7.4762700000000004</v>
      </c>
      <c r="E120" s="1">
        <v>0.84887000000000001</v>
      </c>
      <c r="F120" s="1">
        <v>-0.47666666666667001</v>
      </c>
      <c r="G120" s="1">
        <v>4.0767989871078898</v>
      </c>
      <c r="H120" s="1">
        <v>1.16249342108862</v>
      </c>
      <c r="I120" s="1">
        <v>9.5299999999999994</v>
      </c>
      <c r="J120">
        <f t="shared" si="2"/>
        <v>5.2392924081965102</v>
      </c>
      <c r="K120">
        <v>3.58351426176753E-2</v>
      </c>
      <c r="L120">
        <v>-0.58639761346058705</v>
      </c>
      <c r="M120">
        <v>-4.9274558824811701E-2</v>
      </c>
      <c r="N120">
        <v>-7.8822756348101396E-3</v>
      </c>
      <c r="O120">
        <v>0.12521380199736001</v>
      </c>
      <c r="P120">
        <v>9.22698084658016E-2</v>
      </c>
      <c r="Q120">
        <v>-0.30924833288767101</v>
      </c>
      <c r="S120">
        <v>1.9130124799841</v>
      </c>
      <c r="T120">
        <v>7.3515681952209802</v>
      </c>
      <c r="U120">
        <v>0.57962169499590999</v>
      </c>
      <c r="V120">
        <v>-0.45348285405699001</v>
      </c>
      <c r="W120">
        <v>4.0802791774757399</v>
      </c>
      <c r="X120">
        <v>1.2048022352357699</v>
      </c>
      <c r="Y120">
        <v>8.7960215852913493</v>
      </c>
    </row>
    <row r="121" spans="1:25" x14ac:dyDescent="0.2">
      <c r="A121" s="14">
        <f t="shared" si="3"/>
        <v>120</v>
      </c>
      <c r="B121" s="20">
        <v>32690</v>
      </c>
      <c r="C121" s="1">
        <v>2.0499999999999998</v>
      </c>
      <c r="D121" s="1">
        <v>7.2695699999999999</v>
      </c>
      <c r="E121" s="1">
        <v>-8.9039999999999994E-2</v>
      </c>
      <c r="F121" s="1">
        <v>-0.56999999999999895</v>
      </c>
      <c r="G121" s="1">
        <v>3.8609816930082599</v>
      </c>
      <c r="H121" s="1">
        <v>1.15156798554614</v>
      </c>
      <c r="I121" s="1">
        <v>9.24</v>
      </c>
      <c r="J121">
        <f t="shared" si="2"/>
        <v>5.0125496785544001</v>
      </c>
      <c r="K121">
        <v>8.7957979855290802E-2</v>
      </c>
      <c r="L121">
        <v>-0.33868551664934099</v>
      </c>
      <c r="M121">
        <v>-0.79067226643572697</v>
      </c>
      <c r="N121">
        <v>-0.19035463023692301</v>
      </c>
      <c r="O121">
        <v>-0.20695281815258201</v>
      </c>
      <c r="P121">
        <v>2.9730428951246801E-4</v>
      </c>
      <c r="Q121">
        <v>-0.25267821378066402</v>
      </c>
      <c r="S121">
        <v>2.0363904678164402</v>
      </c>
      <c r="T121">
        <v>7.1696652920791299</v>
      </c>
      <c r="U121">
        <v>-0.30474797084523197</v>
      </c>
      <c r="V121">
        <v>-0.55142631510934004</v>
      </c>
      <c r="W121">
        <v>3.86376984353122</v>
      </c>
      <c r="X121">
        <v>1.18546364349063</v>
      </c>
      <c r="Y121">
        <v>8.6519740346049794</v>
      </c>
    </row>
    <row r="122" spans="1:25" x14ac:dyDescent="0.2">
      <c r="A122" s="14">
        <f t="shared" si="3"/>
        <v>121</v>
      </c>
      <c r="B122" s="20">
        <v>32721</v>
      </c>
      <c r="C122" s="1">
        <v>1.62</v>
      </c>
      <c r="D122" s="1">
        <v>7.5</v>
      </c>
      <c r="E122" s="1">
        <v>0.38212000000000002</v>
      </c>
      <c r="F122" s="1">
        <v>-0.56333333333333002</v>
      </c>
      <c r="G122" s="1">
        <v>3.7870127769530599</v>
      </c>
      <c r="H122" s="1">
        <v>1.1552770524065099</v>
      </c>
      <c r="I122" s="1">
        <v>8.99</v>
      </c>
      <c r="J122">
        <f t="shared" si="2"/>
        <v>4.9422898293595701</v>
      </c>
      <c r="K122">
        <v>-0.40072029072339499</v>
      </c>
      <c r="L122">
        <v>0.10250238887794599</v>
      </c>
      <c r="M122">
        <v>0.54538186089098395</v>
      </c>
      <c r="N122">
        <v>-0.1067558324395</v>
      </c>
      <c r="O122">
        <v>-6.2074901407015701E-2</v>
      </c>
      <c r="P122">
        <v>2.52315065189237E-2</v>
      </c>
      <c r="Q122">
        <v>-0.16436978996986601</v>
      </c>
      <c r="S122">
        <v>1.6108951573569299</v>
      </c>
      <c r="T122">
        <v>7.4331632687551297</v>
      </c>
      <c r="U122">
        <v>0.23781032756515</v>
      </c>
      <c r="V122">
        <v>-0.55090744859677399</v>
      </c>
      <c r="W122">
        <v>3.7888780630947401</v>
      </c>
      <c r="X122">
        <v>1.1779534109840999</v>
      </c>
      <c r="Y122">
        <v>8.5966077942468502</v>
      </c>
    </row>
    <row r="123" spans="1:25" x14ac:dyDescent="0.2">
      <c r="A123" s="14">
        <f t="shared" si="3"/>
        <v>122</v>
      </c>
      <c r="B123" s="20">
        <v>32752</v>
      </c>
      <c r="C123" s="1">
        <v>1.6</v>
      </c>
      <c r="D123" s="1">
        <v>7.3155599999999996</v>
      </c>
      <c r="E123" s="1">
        <v>0.29885</v>
      </c>
      <c r="F123" s="1">
        <v>-0.456666666666671</v>
      </c>
      <c r="G123" s="1">
        <v>3.8493379722753698</v>
      </c>
      <c r="H123" s="1">
        <v>1.1883357371759</v>
      </c>
      <c r="I123" s="1">
        <v>9.02</v>
      </c>
      <c r="J123">
        <f t="shared" si="2"/>
        <v>5.03767370945127</v>
      </c>
      <c r="K123">
        <v>-1.5992102207939202E-2</v>
      </c>
      <c r="L123">
        <v>-0.245752088700635</v>
      </c>
      <c r="M123">
        <v>-0.13284014111079101</v>
      </c>
      <c r="N123">
        <v>1.0347004855636799E-2</v>
      </c>
      <c r="O123">
        <v>6.1160978123785598E-2</v>
      </c>
      <c r="P123">
        <v>5.7033964116371301E-2</v>
      </c>
      <c r="Q123">
        <v>-1.7550783189482999E-2</v>
      </c>
      <c r="S123">
        <v>1.5826608836698901</v>
      </c>
      <c r="T123">
        <v>7.1882772007677502</v>
      </c>
      <c r="U123">
        <v>2.40289738714057E-2</v>
      </c>
      <c r="V123">
        <v>-0.43300301102780397</v>
      </c>
      <c r="W123">
        <v>3.8528901932930699</v>
      </c>
      <c r="X123">
        <v>1.23152023082769</v>
      </c>
      <c r="Y123">
        <v>8.2708301915460307</v>
      </c>
    </row>
    <row r="124" spans="1:25" x14ac:dyDescent="0.2">
      <c r="A124" s="14">
        <f t="shared" si="3"/>
        <v>123</v>
      </c>
      <c r="B124" s="20">
        <v>32782</v>
      </c>
      <c r="C124" s="1">
        <v>1.89</v>
      </c>
      <c r="D124" s="1">
        <v>6.4416900000000004</v>
      </c>
      <c r="E124" s="1">
        <v>-0.26240000000000002</v>
      </c>
      <c r="F124" s="1">
        <v>-0.45</v>
      </c>
      <c r="G124" s="1">
        <v>3.6864844794115901</v>
      </c>
      <c r="H124" s="1">
        <v>1.2312873124946799</v>
      </c>
      <c r="I124" s="1">
        <v>8.84</v>
      </c>
      <c r="J124">
        <f t="shared" si="2"/>
        <v>4.9177717919062705</v>
      </c>
      <c r="K124">
        <v>0.261103095993937</v>
      </c>
      <c r="L124">
        <v>-0.90493453341432395</v>
      </c>
      <c r="M124">
        <v>-0.59177364446907499</v>
      </c>
      <c r="N124">
        <v>-8.5884614591115196E-2</v>
      </c>
      <c r="O124">
        <v>-0.16841067674940199</v>
      </c>
      <c r="P124">
        <v>4.94106253677618E-2</v>
      </c>
      <c r="Q124">
        <v>-0.19895416814064301</v>
      </c>
      <c r="S124">
        <v>1.87766619369008</v>
      </c>
      <c r="T124">
        <v>6.3511501268930202</v>
      </c>
      <c r="U124">
        <v>-0.45788800767188798</v>
      </c>
      <c r="V124">
        <v>-0.43316736910475301</v>
      </c>
      <c r="W124">
        <v>3.6890112751933399</v>
      </c>
      <c r="X124">
        <v>1.26200567034827</v>
      </c>
      <c r="Y124">
        <v>8.3070942200977402</v>
      </c>
    </row>
    <row r="125" spans="1:25" x14ac:dyDescent="0.2">
      <c r="A125" s="14">
        <f t="shared" si="3"/>
        <v>124</v>
      </c>
      <c r="B125" s="20">
        <v>32813</v>
      </c>
      <c r="C125" s="1">
        <v>1.97</v>
      </c>
      <c r="D125" s="1">
        <v>6.2124699999999997</v>
      </c>
      <c r="E125" s="1">
        <v>-9.3679999999999999E-2</v>
      </c>
      <c r="F125" s="1">
        <v>-0.34333333333332899</v>
      </c>
      <c r="G125" s="1">
        <v>3.9539591211581602</v>
      </c>
      <c r="H125" s="1">
        <v>1.2461266728756999</v>
      </c>
      <c r="I125" s="1">
        <v>8.5500000000000007</v>
      </c>
      <c r="J125">
        <f t="shared" si="2"/>
        <v>5.2000857940338605</v>
      </c>
      <c r="K125">
        <v>9.8751122105645198E-2</v>
      </c>
      <c r="L125">
        <v>-0.41732300149259499</v>
      </c>
      <c r="M125">
        <v>0.122370074389891</v>
      </c>
      <c r="N125">
        <v>-1.2592065623748899E-2</v>
      </c>
      <c r="O125">
        <v>0.27245202055768297</v>
      </c>
      <c r="P125">
        <v>1.6813228525711901E-2</v>
      </c>
      <c r="Q125">
        <v>-0.138436127729273</v>
      </c>
      <c r="S125">
        <v>1.97021845686487</v>
      </c>
      <c r="T125">
        <v>6.2140736458111698</v>
      </c>
      <c r="U125">
        <v>-9.0217508681217001E-2</v>
      </c>
      <c r="V125">
        <v>-0.34363147355707602</v>
      </c>
      <c r="W125">
        <v>3.9539143664514</v>
      </c>
      <c r="X125">
        <v>1.24558258810722</v>
      </c>
      <c r="Y125">
        <v>8.5594388482373702</v>
      </c>
    </row>
    <row r="126" spans="1:25" x14ac:dyDescent="0.2">
      <c r="A126" s="14">
        <f t="shared" si="3"/>
        <v>125</v>
      </c>
      <c r="B126" s="20">
        <v>32843</v>
      </c>
      <c r="C126" s="1">
        <v>1.89</v>
      </c>
      <c r="D126" s="1">
        <v>6.4889999999999999</v>
      </c>
      <c r="E126" s="1">
        <v>4.231E-2</v>
      </c>
      <c r="F126" s="1">
        <v>-0.33666666666667</v>
      </c>
      <c r="G126" s="1">
        <v>4.0122762494555504</v>
      </c>
      <c r="H126" s="1">
        <v>1.3086361640459201</v>
      </c>
      <c r="I126" s="1">
        <v>8.4499999999999993</v>
      </c>
      <c r="J126">
        <f t="shared" si="2"/>
        <v>5.3209124135014703</v>
      </c>
      <c r="K126">
        <v>-8.1807536531808903E-2</v>
      </c>
      <c r="L126">
        <v>0.17635302427237401</v>
      </c>
      <c r="M126">
        <v>0.14119079899306999</v>
      </c>
      <c r="N126">
        <v>-8.8350153618127494E-2</v>
      </c>
      <c r="O126">
        <v>6.0323999901507698E-2</v>
      </c>
      <c r="P126">
        <v>5.5373888893354997E-2</v>
      </c>
      <c r="Q126">
        <v>8.6889946172352198E-2</v>
      </c>
      <c r="S126">
        <v>1.88684807572485</v>
      </c>
      <c r="T126">
        <v>6.4658623880784099</v>
      </c>
      <c r="U126">
        <v>-7.6472785074665501E-3</v>
      </c>
      <c r="V126">
        <v>-0.33236506044712799</v>
      </c>
      <c r="W126">
        <v>4.0129219762298201</v>
      </c>
      <c r="X126">
        <v>1.3164862903879899</v>
      </c>
      <c r="Y126">
        <v>8.3138150606685794</v>
      </c>
    </row>
    <row r="127" spans="1:25" x14ac:dyDescent="0.2">
      <c r="A127" s="14">
        <f t="shared" si="3"/>
        <v>126</v>
      </c>
      <c r="B127" s="20">
        <v>32874</v>
      </c>
      <c r="C127" s="1">
        <v>1.51</v>
      </c>
      <c r="D127" s="1">
        <v>7.09016</v>
      </c>
      <c r="E127" s="1">
        <v>-0.92842999999999998</v>
      </c>
      <c r="F127" s="1">
        <v>-0.33</v>
      </c>
      <c r="G127" s="1">
        <v>3.7187658625903102</v>
      </c>
      <c r="H127" s="1">
        <v>1.2539545262052301</v>
      </c>
      <c r="I127" s="1">
        <v>8.23</v>
      </c>
      <c r="J127">
        <f t="shared" si="2"/>
        <v>4.9727203887955405</v>
      </c>
      <c r="K127">
        <v>-0.37644515647226501</v>
      </c>
      <c r="L127">
        <v>0.60639055971829703</v>
      </c>
      <c r="M127">
        <v>-0.99765823370699502</v>
      </c>
      <c r="N127">
        <v>-6.6681645103616502E-2</v>
      </c>
      <c r="O127">
        <v>-0.293844645626955</v>
      </c>
      <c r="P127">
        <v>-5.9070704504099902E-2</v>
      </c>
      <c r="Q127">
        <v>-8.0323232980719098E-2</v>
      </c>
      <c r="S127">
        <v>1.5073244247698401</v>
      </c>
      <c r="T127">
        <v>7.0705191660400697</v>
      </c>
      <c r="U127">
        <v>-0.97083725514717401</v>
      </c>
      <c r="V127">
        <v>-0.326348493794202</v>
      </c>
      <c r="W127">
        <v>3.7193140009375099</v>
      </c>
      <c r="X127">
        <v>1.2606182661180501</v>
      </c>
      <c r="Y127">
        <v>8.1143966356460595</v>
      </c>
    </row>
    <row r="128" spans="1:25" x14ac:dyDescent="0.2">
      <c r="A128" s="14">
        <f t="shared" si="3"/>
        <v>127</v>
      </c>
      <c r="B128" s="20">
        <v>32905</v>
      </c>
      <c r="C128" s="1">
        <v>1.63</v>
      </c>
      <c r="D128" s="1">
        <v>6.8864700000000001</v>
      </c>
      <c r="E128" s="1">
        <v>0.51409000000000005</v>
      </c>
      <c r="F128" s="1">
        <v>-0.42333333333333001</v>
      </c>
      <c r="G128" s="1">
        <v>3.7129626334971801</v>
      </c>
      <c r="H128" s="1">
        <v>1.22906362624347</v>
      </c>
      <c r="I128" s="1">
        <v>8.24</v>
      </c>
      <c r="J128">
        <f t="shared" si="2"/>
        <v>4.9420262597406506</v>
      </c>
      <c r="K128">
        <v>0.103778888771588</v>
      </c>
      <c r="L128">
        <v>5.28746247968854E-2</v>
      </c>
      <c r="M128">
        <v>1.3044952652606101</v>
      </c>
      <c r="N128">
        <v>-0.166104816378111</v>
      </c>
      <c r="O128">
        <v>-2.84879264510134E-2</v>
      </c>
      <c r="P128">
        <v>-4.4979883420600601E-2</v>
      </c>
      <c r="Q128">
        <v>5.6734649833174401E-3</v>
      </c>
      <c r="S128">
        <v>1.6179826323484601</v>
      </c>
      <c r="T128">
        <v>6.7982530364033904</v>
      </c>
      <c r="U128">
        <v>0.32361747265298002</v>
      </c>
      <c r="V128">
        <v>-0.40693256386056298</v>
      </c>
      <c r="W128">
        <v>3.7154246012893402</v>
      </c>
      <c r="X128">
        <v>1.2589938676224901</v>
      </c>
      <c r="Y128">
        <v>7.7207665598281396</v>
      </c>
    </row>
    <row r="129" spans="1:25" x14ac:dyDescent="0.2">
      <c r="A129" s="14">
        <f t="shared" si="3"/>
        <v>128</v>
      </c>
      <c r="B129" s="20">
        <v>32933</v>
      </c>
      <c r="C129" s="1">
        <v>1.56</v>
      </c>
      <c r="D129" s="1">
        <v>7.3196500000000002</v>
      </c>
      <c r="E129" s="1">
        <v>0.76922999999999997</v>
      </c>
      <c r="F129" s="1">
        <v>-0.51666666666667005</v>
      </c>
      <c r="G129" s="1">
        <v>3.7182939102692201</v>
      </c>
      <c r="H129" s="1">
        <v>1.25499943600646</v>
      </c>
      <c r="I129" s="1">
        <v>8.2799999999999994</v>
      </c>
      <c r="J129">
        <f t="shared" si="2"/>
        <v>4.9732933462756801</v>
      </c>
      <c r="K129">
        <v>-5.1627547452580302E-2</v>
      </c>
      <c r="L129">
        <v>0.471565394686629</v>
      </c>
      <c r="M129">
        <v>0.15573561535712899</v>
      </c>
      <c r="N129">
        <v>-0.16704637573743999</v>
      </c>
      <c r="O129">
        <v>-3.52931304787996E-3</v>
      </c>
      <c r="P129">
        <v>2.7549435130686199E-2</v>
      </c>
      <c r="Q129">
        <v>6.4189832318859899E-2</v>
      </c>
      <c r="S129">
        <v>1.5499304879262199</v>
      </c>
      <c r="T129">
        <v>7.2457318337421102</v>
      </c>
      <c r="U129">
        <v>0.60963053783330701</v>
      </c>
      <c r="V129">
        <v>-0.50292424394864399</v>
      </c>
      <c r="W129">
        <v>3.7203568258034001</v>
      </c>
      <c r="X129">
        <v>1.2800783830501301</v>
      </c>
      <c r="Y129">
        <v>7.8449273995329998</v>
      </c>
    </row>
    <row r="130" spans="1:25" x14ac:dyDescent="0.2">
      <c r="A130" s="14">
        <f t="shared" si="3"/>
        <v>129</v>
      </c>
      <c r="B130" s="20">
        <v>32964</v>
      </c>
      <c r="C130" s="1">
        <v>1.26</v>
      </c>
      <c r="D130" s="1">
        <v>6.407</v>
      </c>
      <c r="E130" s="1">
        <v>0.52329999999999999</v>
      </c>
      <c r="F130" s="1">
        <v>-0.31</v>
      </c>
      <c r="G130" s="1">
        <v>3.7574320120643701</v>
      </c>
      <c r="H130" s="1">
        <v>1.233282796658</v>
      </c>
      <c r="I130" s="1">
        <v>8.26</v>
      </c>
      <c r="J130">
        <f t="shared" si="2"/>
        <v>4.9907148087223696</v>
      </c>
      <c r="K130">
        <v>-0.25414259746627499</v>
      </c>
      <c r="L130">
        <v>-0.83816924125814696</v>
      </c>
      <c r="M130">
        <v>-0.38277097706695201</v>
      </c>
      <c r="N130">
        <v>0.144495535785823</v>
      </c>
      <c r="O130">
        <v>3.3212962856373998E-2</v>
      </c>
      <c r="P130">
        <v>9.5808947147268996E-4</v>
      </c>
      <c r="Q130">
        <v>-6.7170020468003203E-2</v>
      </c>
      <c r="S130">
        <v>1.2482687574575</v>
      </c>
      <c r="T130">
        <v>6.3208834205357496</v>
      </c>
      <c r="U130">
        <v>0.33736249015733599</v>
      </c>
      <c r="V130">
        <v>-0.29398972136430901</v>
      </c>
      <c r="W130">
        <v>3.7598353621273102</v>
      </c>
      <c r="X130">
        <v>1.2625004199473999</v>
      </c>
      <c r="Y130">
        <v>7.75312914446343</v>
      </c>
    </row>
    <row r="131" spans="1:25" x14ac:dyDescent="0.2">
      <c r="A131" s="14">
        <f t="shared" si="3"/>
        <v>130</v>
      </c>
      <c r="B131" s="20">
        <v>32994</v>
      </c>
      <c r="C131" s="1">
        <v>1.81</v>
      </c>
      <c r="D131" s="1">
        <v>6.3066599999999999</v>
      </c>
      <c r="E131" s="1">
        <v>1.4437500000000001</v>
      </c>
      <c r="F131" s="1">
        <v>-0.30333333333332901</v>
      </c>
      <c r="G131" s="1">
        <v>3.75457230072842</v>
      </c>
      <c r="H131" s="1">
        <v>1.2677826563358301</v>
      </c>
      <c r="I131" s="1">
        <v>8.18</v>
      </c>
      <c r="J131">
        <f t="shared" ref="J131:J194" si="4">G131+H131</f>
        <v>5.0223549570642501</v>
      </c>
      <c r="K131">
        <v>0.47119327869993</v>
      </c>
      <c r="L131">
        <v>-0.16416326604558401</v>
      </c>
      <c r="M131">
        <v>0.74051670265682201</v>
      </c>
      <c r="N131">
        <v>-7.6624171654300396E-2</v>
      </c>
      <c r="O131">
        <v>-2.2847535954302799E-2</v>
      </c>
      <c r="P131">
        <v>1.52204789123505E-2</v>
      </c>
      <c r="Q131">
        <v>-7.8570616159081993E-2</v>
      </c>
      <c r="S131">
        <v>1.80466070808346</v>
      </c>
      <c r="T131">
        <v>6.2674653831511904</v>
      </c>
      <c r="U131">
        <v>1.3591234449110301</v>
      </c>
      <c r="V131">
        <v>-0.29604650493544699</v>
      </c>
      <c r="W131">
        <v>3.7556661479928701</v>
      </c>
      <c r="X131">
        <v>1.28108060148397</v>
      </c>
      <c r="Y131">
        <v>7.9493056424421598</v>
      </c>
    </row>
    <row r="132" spans="1:25" x14ac:dyDescent="0.2">
      <c r="A132" s="14">
        <f t="shared" ref="A132:A195" si="5">A131+1</f>
        <v>131</v>
      </c>
      <c r="B132" s="20">
        <v>33025</v>
      </c>
      <c r="C132" s="1">
        <v>1.79</v>
      </c>
      <c r="D132" s="1">
        <v>6.6702199999999996</v>
      </c>
      <c r="E132" s="1">
        <v>1.72282</v>
      </c>
      <c r="F132" s="1">
        <v>-0.49666666666666998</v>
      </c>
      <c r="G132" s="1">
        <v>3.8517175404913599</v>
      </c>
      <c r="H132" s="1">
        <v>1.2302323590654101</v>
      </c>
      <c r="I132" s="1">
        <v>8.2899999999999991</v>
      </c>
      <c r="J132">
        <f t="shared" si="4"/>
        <v>5.0819498995567702</v>
      </c>
      <c r="K132">
        <v>-1.28472575950422E-2</v>
      </c>
      <c r="L132">
        <v>0.26803536674859402</v>
      </c>
      <c r="M132">
        <v>0.27296146840409902</v>
      </c>
      <c r="N132">
        <v>-0.26528518946662399</v>
      </c>
      <c r="O132">
        <v>9.4055958925202798E-2</v>
      </c>
      <c r="P132">
        <v>-5.3155630931066997E-2</v>
      </c>
      <c r="Q132">
        <v>0.23240543205727199</v>
      </c>
      <c r="S132">
        <v>1.7824407735051699</v>
      </c>
      <c r="T132">
        <v>6.6147293112027903</v>
      </c>
      <c r="U132">
        <v>1.60300798983196</v>
      </c>
      <c r="V132">
        <v>-0.48635017018182602</v>
      </c>
      <c r="W132">
        <v>3.8532661801521799</v>
      </c>
      <c r="X132">
        <v>1.2490592336513799</v>
      </c>
      <c r="Y132">
        <v>7.9633891071854404</v>
      </c>
    </row>
    <row r="133" spans="1:25" x14ac:dyDescent="0.2">
      <c r="A133" s="14">
        <f t="shared" si="5"/>
        <v>132</v>
      </c>
      <c r="B133" s="20">
        <v>33055</v>
      </c>
      <c r="C133" s="1">
        <v>1.84</v>
      </c>
      <c r="D133" s="1">
        <v>6.5816999999999997</v>
      </c>
      <c r="E133" s="1">
        <v>2.5116000000000001</v>
      </c>
      <c r="F133" s="1">
        <v>-0.19</v>
      </c>
      <c r="G133" s="1">
        <v>3.8447138841545199</v>
      </c>
      <c r="H133" s="1">
        <v>1.2220545705186701</v>
      </c>
      <c r="I133" s="1">
        <v>8.15</v>
      </c>
      <c r="J133">
        <f t="shared" si="4"/>
        <v>5.0667684546731895</v>
      </c>
      <c r="K133">
        <v>8.9049747556941797E-2</v>
      </c>
      <c r="L133">
        <v>-0.24803763708979601</v>
      </c>
      <c r="M133">
        <v>0.73732021309863305</v>
      </c>
      <c r="N133">
        <v>0.23662369456631499</v>
      </c>
      <c r="O133">
        <v>-4.4012010420013702E-4</v>
      </c>
      <c r="P133">
        <v>1.27413313810654E-2</v>
      </c>
      <c r="Q133">
        <v>-6.6080365098899904E-2</v>
      </c>
      <c r="S133">
        <v>1.8360890500439899</v>
      </c>
      <c r="T133">
        <v>6.5529905404992199</v>
      </c>
      <c r="U133">
        <v>2.44961233813844</v>
      </c>
      <c r="V133">
        <v>-0.18466250925260699</v>
      </c>
      <c r="W133">
        <v>3.8455151106050698</v>
      </c>
      <c r="X133">
        <v>1.23179511267391</v>
      </c>
      <c r="Y133">
        <v>7.98101989895925</v>
      </c>
    </row>
    <row r="134" spans="1:25" x14ac:dyDescent="0.2">
      <c r="A134" s="14">
        <f t="shared" si="5"/>
        <v>133</v>
      </c>
      <c r="B134" s="20">
        <v>33086</v>
      </c>
      <c r="C134" s="1">
        <v>1.55</v>
      </c>
      <c r="D134" s="1">
        <v>6.2890100000000002</v>
      </c>
      <c r="E134" s="1">
        <v>1.89846</v>
      </c>
      <c r="F134" s="1">
        <v>1.6666666666670198E-2</v>
      </c>
      <c r="G134" s="1">
        <v>3.8844544472362399</v>
      </c>
      <c r="H134" s="1">
        <v>1.2060738681777301</v>
      </c>
      <c r="I134" s="1">
        <v>8.1300000000000008</v>
      </c>
      <c r="J134">
        <f t="shared" si="4"/>
        <v>5.0905283154139696</v>
      </c>
      <c r="K134">
        <v>-0.29828916721519599</v>
      </c>
      <c r="L134">
        <v>-0.31981931332652702</v>
      </c>
      <c r="M134">
        <v>-0.51239218775162199</v>
      </c>
      <c r="N134">
        <v>0.15870255360275901</v>
      </c>
      <c r="O134">
        <v>3.3303680986002802E-2</v>
      </c>
      <c r="P134">
        <v>-3.7928341801986003E-2</v>
      </c>
      <c r="Q134">
        <v>6.6147244894217805E-2</v>
      </c>
      <c r="S134">
        <v>1.54104968493662</v>
      </c>
      <c r="T134">
        <v>6.2233076231551196</v>
      </c>
      <c r="U134">
        <v>1.75659955434269</v>
      </c>
      <c r="V134">
        <v>2.8881659027698799E-2</v>
      </c>
      <c r="W134">
        <v>3.88628807570253</v>
      </c>
      <c r="X134">
        <v>1.2283653631234701</v>
      </c>
      <c r="Y134">
        <v>7.7432844549872399</v>
      </c>
    </row>
    <row r="135" spans="1:25" x14ac:dyDescent="0.2">
      <c r="A135" s="14">
        <f t="shared" si="5"/>
        <v>134</v>
      </c>
      <c r="B135" s="20">
        <v>33117</v>
      </c>
      <c r="C135" s="1">
        <v>1.82</v>
      </c>
      <c r="D135" s="1">
        <v>6.85276</v>
      </c>
      <c r="E135" s="1">
        <v>2.3985500000000002</v>
      </c>
      <c r="F135" s="1">
        <v>0.22333333333333</v>
      </c>
      <c r="G135" s="1">
        <v>3.9375393004952901</v>
      </c>
      <c r="H135" s="1">
        <v>1.22958746005871</v>
      </c>
      <c r="I135" s="1">
        <v>8.1999999999999993</v>
      </c>
      <c r="J135">
        <f t="shared" si="4"/>
        <v>5.1671267605539999</v>
      </c>
      <c r="K135">
        <v>0.17167499547689999</v>
      </c>
      <c r="L135">
        <v>0.55178082329102895</v>
      </c>
      <c r="M135">
        <v>0.54608304326309698</v>
      </c>
      <c r="N135">
        <v>0.15312310275100699</v>
      </c>
      <c r="O135">
        <v>3.3045256806983697E-2</v>
      </c>
      <c r="P135">
        <v>-1.8960119834198201E-2</v>
      </c>
      <c r="Q135">
        <v>0.13158450462402299</v>
      </c>
      <c r="S135">
        <v>1.8086031435170999</v>
      </c>
      <c r="T135">
        <v>6.7690980781365004</v>
      </c>
      <c r="U135">
        <v>2.2179124326845301</v>
      </c>
      <c r="V135">
        <v>0.23888725673071901</v>
      </c>
      <c r="W135">
        <v>3.9398741457298199</v>
      </c>
      <c r="X135">
        <v>1.25797226739642</v>
      </c>
      <c r="Y135">
        <v>7.7075769361184197</v>
      </c>
    </row>
    <row r="136" spans="1:25" x14ac:dyDescent="0.2">
      <c r="A136" s="14">
        <f t="shared" si="5"/>
        <v>135</v>
      </c>
      <c r="B136" s="20">
        <v>33147</v>
      </c>
      <c r="C136" s="1">
        <v>2.09</v>
      </c>
      <c r="D136" s="1">
        <v>6.5224599999999997</v>
      </c>
      <c r="E136" s="1">
        <v>1.7048700000000001</v>
      </c>
      <c r="F136" s="1">
        <v>0.23</v>
      </c>
      <c r="G136" s="1">
        <v>3.9595932075581</v>
      </c>
      <c r="H136" s="1">
        <v>1.2873844682186499</v>
      </c>
      <c r="I136" s="1">
        <v>8.11</v>
      </c>
      <c r="J136">
        <f t="shared" si="4"/>
        <v>5.2469776757767495</v>
      </c>
      <c r="K136">
        <v>0.22071305293104199</v>
      </c>
      <c r="L136">
        <v>-0.18061250224817399</v>
      </c>
      <c r="M136">
        <v>-0.53853062109470895</v>
      </c>
      <c r="N136">
        <v>-1.6612759342901101E-2</v>
      </c>
      <c r="O136">
        <v>6.7035176284902E-3</v>
      </c>
      <c r="P136">
        <v>1.50034844176934E-2</v>
      </c>
      <c r="Q136">
        <v>-1.8051944251972402E-2</v>
      </c>
      <c r="S136">
        <v>2.0749439569552699</v>
      </c>
      <c r="T136">
        <v>6.4119367606601401</v>
      </c>
      <c r="U136">
        <v>1.46623516300986</v>
      </c>
      <c r="V136">
        <v>0.25054781864954401</v>
      </c>
      <c r="W136">
        <v>3.9626777011117902</v>
      </c>
      <c r="X136">
        <v>1.32488278029568</v>
      </c>
      <c r="Y136">
        <v>7.4594747558555001</v>
      </c>
    </row>
    <row r="137" spans="1:25" x14ac:dyDescent="0.2">
      <c r="A137" s="14">
        <f t="shared" si="5"/>
        <v>136</v>
      </c>
      <c r="B137" s="20">
        <v>33178</v>
      </c>
      <c r="C137" s="1">
        <v>2.36</v>
      </c>
      <c r="D137" s="1">
        <v>6.2745300000000004</v>
      </c>
      <c r="E137" s="1">
        <v>0.17917</v>
      </c>
      <c r="F137" s="1">
        <v>0.53333333333333099</v>
      </c>
      <c r="G137" s="1">
        <v>4.05687139075728</v>
      </c>
      <c r="H137" s="1">
        <v>1.2225345094090001</v>
      </c>
      <c r="I137" s="1">
        <v>7.81</v>
      </c>
      <c r="J137">
        <f t="shared" si="4"/>
        <v>5.2794059001662799</v>
      </c>
      <c r="K137">
        <v>0.264246144425972</v>
      </c>
      <c r="L137">
        <v>-0.104325316792902</v>
      </c>
      <c r="M137">
        <v>-1.3416203719864299</v>
      </c>
      <c r="N137">
        <v>0.271202480223666</v>
      </c>
      <c r="O137">
        <v>8.8589371886974799E-2</v>
      </c>
      <c r="P137">
        <v>-0.111564979604845</v>
      </c>
      <c r="Q137">
        <v>-0.140342720898532</v>
      </c>
      <c r="S137">
        <v>2.3538885896572199</v>
      </c>
      <c r="T137">
        <v>6.22966742448713</v>
      </c>
      <c r="U137">
        <v>8.2305544538723505E-2</v>
      </c>
      <c r="V137">
        <v>0.54167391465628001</v>
      </c>
      <c r="W137">
        <v>4.0581234199757299</v>
      </c>
      <c r="X137">
        <v>1.2377554789282501</v>
      </c>
      <c r="Y137">
        <v>7.54594478353353</v>
      </c>
    </row>
    <row r="138" spans="1:25" x14ac:dyDescent="0.2">
      <c r="A138" s="14">
        <f t="shared" si="5"/>
        <v>137</v>
      </c>
      <c r="B138" s="20">
        <v>33208</v>
      </c>
      <c r="C138" s="1">
        <v>2.35</v>
      </c>
      <c r="D138" s="1">
        <v>4.80701</v>
      </c>
      <c r="E138" s="1">
        <v>-1.0788199999999999</v>
      </c>
      <c r="F138" s="1">
        <v>0.63666666666666905</v>
      </c>
      <c r="G138" s="1">
        <v>4.00942424128589</v>
      </c>
      <c r="H138" s="1">
        <v>1.2883256065848401</v>
      </c>
      <c r="I138" s="1">
        <v>7.31</v>
      </c>
      <c r="J138">
        <f t="shared" si="4"/>
        <v>5.2977498478707297</v>
      </c>
      <c r="K138">
        <v>4.0511542592234703E-2</v>
      </c>
      <c r="L138">
        <v>-1.30297898838083</v>
      </c>
      <c r="M138">
        <v>-1.1016309595865701</v>
      </c>
      <c r="N138">
        <v>6.12551895522645E-2</v>
      </c>
      <c r="O138">
        <v>-4.7815354342088903E-2</v>
      </c>
      <c r="P138">
        <v>3.7763172704111503E-2</v>
      </c>
      <c r="Q138">
        <v>-0.25492860261947797</v>
      </c>
      <c r="S138">
        <v>2.3486831075811598</v>
      </c>
      <c r="T138">
        <v>4.7973429702525401</v>
      </c>
      <c r="U138">
        <v>-1.09969244349463</v>
      </c>
      <c r="V138">
        <v>0.63846390293405597</v>
      </c>
      <c r="W138">
        <v>4.0096940297133497</v>
      </c>
      <c r="X138">
        <v>1.2916054353384401</v>
      </c>
      <c r="Y138">
        <v>7.2531011348908896</v>
      </c>
    </row>
    <row r="139" spans="1:25" x14ac:dyDescent="0.2">
      <c r="A139" s="14">
        <f t="shared" si="5"/>
        <v>138</v>
      </c>
      <c r="B139" s="20">
        <v>33239</v>
      </c>
      <c r="C139" s="1">
        <v>2.42</v>
      </c>
      <c r="D139" s="1">
        <v>2.95655</v>
      </c>
      <c r="E139" s="1">
        <v>-0.84677000000000002</v>
      </c>
      <c r="F139" s="1">
        <v>0.74</v>
      </c>
      <c r="G139" s="1">
        <v>3.9202157749116902</v>
      </c>
      <c r="H139" s="1">
        <v>1.2543457707461201</v>
      </c>
      <c r="I139" s="1">
        <v>6.91</v>
      </c>
      <c r="J139">
        <f t="shared" si="4"/>
        <v>5.1745615456578102</v>
      </c>
      <c r="K139">
        <v>4.9810408177264801E-2</v>
      </c>
      <c r="L139">
        <v>-1.9240409823469</v>
      </c>
      <c r="M139">
        <v>0.384262434534899</v>
      </c>
      <c r="N139">
        <v>1.64660201544287E-2</v>
      </c>
      <c r="O139">
        <v>-9.3970674694217896E-2</v>
      </c>
      <c r="P139">
        <v>-9.7591416489626798E-2</v>
      </c>
      <c r="Q139">
        <v>-7.4443047600100301E-2</v>
      </c>
      <c r="S139">
        <v>2.43100367825167</v>
      </c>
      <c r="T139">
        <v>3.03732568331966</v>
      </c>
      <c r="U139">
        <v>-0.67236421767868204</v>
      </c>
      <c r="V139">
        <v>0.72498266878478301</v>
      </c>
      <c r="W139">
        <v>3.9179614791094499</v>
      </c>
      <c r="X139">
        <v>1.22694020609341</v>
      </c>
      <c r="Y139">
        <v>7.38543504358283</v>
      </c>
    </row>
    <row r="140" spans="1:25" x14ac:dyDescent="0.2">
      <c r="A140" s="14">
        <f t="shared" si="5"/>
        <v>139</v>
      </c>
      <c r="B140" s="20">
        <v>33270</v>
      </c>
      <c r="C140" s="1">
        <v>2.0499999999999998</v>
      </c>
      <c r="D140" s="1">
        <v>3.7149299999999998</v>
      </c>
      <c r="E140" s="1">
        <v>-2.4975100000000001</v>
      </c>
      <c r="F140" s="1">
        <v>0.94666666666666999</v>
      </c>
      <c r="G140" s="1">
        <v>3.9535988413174001</v>
      </c>
      <c r="H140" s="1">
        <v>1.20161774178888</v>
      </c>
      <c r="I140" s="1">
        <v>6.25</v>
      </c>
      <c r="J140">
        <f t="shared" si="4"/>
        <v>5.1552165831062799</v>
      </c>
      <c r="K140">
        <v>-0.490683205453534</v>
      </c>
      <c r="L140">
        <v>0.27299174791255398</v>
      </c>
      <c r="M140">
        <v>-1.2846644485458001</v>
      </c>
      <c r="N140">
        <v>5.7876334746169503E-2</v>
      </c>
      <c r="O140">
        <v>2.3328717034117201E-2</v>
      </c>
      <c r="P140">
        <v>-0.14813365454485</v>
      </c>
      <c r="Q140">
        <v>-0.28411533453229199</v>
      </c>
      <c r="S140">
        <v>2.0841953565821201</v>
      </c>
      <c r="T140">
        <v>3.9659509069281702</v>
      </c>
      <c r="U140">
        <v>-1.9555214230843301</v>
      </c>
      <c r="V140">
        <v>0.89999836320749205</v>
      </c>
      <c r="W140">
        <v>3.9465933248858698</v>
      </c>
      <c r="X140">
        <v>1.11645139702672</v>
      </c>
      <c r="Y140">
        <v>7.7274760289344</v>
      </c>
    </row>
    <row r="141" spans="1:25" x14ac:dyDescent="0.2">
      <c r="A141" s="14">
        <f t="shared" si="5"/>
        <v>140</v>
      </c>
      <c r="B141" s="20">
        <v>33298</v>
      </c>
      <c r="C141" s="1">
        <v>2.04</v>
      </c>
      <c r="D141" s="1">
        <v>4.2104999999999997</v>
      </c>
      <c r="E141" s="1">
        <v>-3.4814699999999998</v>
      </c>
      <c r="F141" s="1">
        <v>1.15333333333333</v>
      </c>
      <c r="G141" s="1">
        <v>3.9571210999982398</v>
      </c>
      <c r="H141" s="1">
        <v>1.1899511517968699</v>
      </c>
      <c r="I141" s="1">
        <v>6.12</v>
      </c>
      <c r="J141">
        <f t="shared" si="4"/>
        <v>5.1470722517951097</v>
      </c>
      <c r="K141">
        <v>-0.167928223830907</v>
      </c>
      <c r="L141">
        <v>0.19112695496326201</v>
      </c>
      <c r="M141">
        <v>-0.90014234645384195</v>
      </c>
      <c r="N141">
        <v>7.9822317552431299E-2</v>
      </c>
      <c r="O141">
        <v>-1.3187176161219699E-2</v>
      </c>
      <c r="P141">
        <v>-0.106767339698168</v>
      </c>
      <c r="Q141">
        <v>0.15498332414877899</v>
      </c>
      <c r="S141">
        <v>2.05480757459281</v>
      </c>
      <c r="T141">
        <v>4.3191992847923002</v>
      </c>
      <c r="U141">
        <v>-3.2467733311158198</v>
      </c>
      <c r="V141">
        <v>1.13312461338821</v>
      </c>
      <c r="W141">
        <v>3.9540875095494301</v>
      </c>
      <c r="X141">
        <v>1.15307167081136</v>
      </c>
      <c r="Y141">
        <v>6.7597896876728498</v>
      </c>
    </row>
    <row r="142" spans="1:25" x14ac:dyDescent="0.2">
      <c r="A142" s="14">
        <f t="shared" si="5"/>
        <v>141</v>
      </c>
      <c r="B142" s="20">
        <v>33329</v>
      </c>
      <c r="C142" s="1">
        <v>1.92</v>
      </c>
      <c r="D142" s="1">
        <v>3.6366000000000001</v>
      </c>
      <c r="E142" s="1">
        <v>-3.1221899999999998</v>
      </c>
      <c r="F142" s="1">
        <v>1.06</v>
      </c>
      <c r="G142" s="1">
        <v>3.9008549564197801</v>
      </c>
      <c r="H142" s="1">
        <v>1.14729203954651</v>
      </c>
      <c r="I142" s="1">
        <v>5.91</v>
      </c>
      <c r="J142">
        <f t="shared" si="4"/>
        <v>5.0481469959662899</v>
      </c>
      <c r="K142">
        <v>-0.26459199043992099</v>
      </c>
      <c r="L142">
        <v>-0.84882278829080104</v>
      </c>
      <c r="M142">
        <v>0.32161653096534099</v>
      </c>
      <c r="N142">
        <v>-0.21663946285091901</v>
      </c>
      <c r="O142">
        <v>-6.8225969405081105E-2</v>
      </c>
      <c r="P142">
        <v>-0.131369233816956</v>
      </c>
      <c r="Q142">
        <v>6.77438032947313E-2</v>
      </c>
      <c r="S142">
        <v>1.9305782522021799</v>
      </c>
      <c r="T142">
        <v>3.7142527203373201</v>
      </c>
      <c r="U142">
        <v>-2.9545271232130199</v>
      </c>
      <c r="V142">
        <v>1.0455632713566401</v>
      </c>
      <c r="W142">
        <v>3.89868781657899</v>
      </c>
      <c r="X142">
        <v>1.1209460334193799</v>
      </c>
      <c r="Y142">
        <v>6.3670536943871596</v>
      </c>
    </row>
    <row r="143" spans="1:25" x14ac:dyDescent="0.2">
      <c r="A143" s="14">
        <f t="shared" si="5"/>
        <v>142</v>
      </c>
      <c r="B143" s="20">
        <v>33359</v>
      </c>
      <c r="C143" s="1">
        <v>1.8</v>
      </c>
      <c r="D143" s="1">
        <v>4.1686500000000004</v>
      </c>
      <c r="E143" s="1">
        <v>-2.3692099999999998</v>
      </c>
      <c r="F143" s="1">
        <v>1.2666666666666699</v>
      </c>
      <c r="G143" s="1">
        <v>4.0244780226462504</v>
      </c>
      <c r="H143" s="1">
        <v>1.1669336722922501</v>
      </c>
      <c r="I143" s="1">
        <v>5.78</v>
      </c>
      <c r="J143">
        <f t="shared" si="4"/>
        <v>5.1914116949385001</v>
      </c>
      <c r="K143">
        <v>-0.33764985919172702</v>
      </c>
      <c r="L143">
        <v>0.19314367108312699</v>
      </c>
      <c r="M143">
        <v>0.81324827009303602</v>
      </c>
      <c r="N143">
        <v>6.5367409538798799E-2</v>
      </c>
      <c r="O143">
        <v>0.100368395151487</v>
      </c>
      <c r="P143">
        <v>-9.44646753965563E-2</v>
      </c>
      <c r="Q143">
        <v>0.12809993526647401</v>
      </c>
      <c r="S143">
        <v>1.81547032261243</v>
      </c>
      <c r="T143">
        <v>4.2822143783481996</v>
      </c>
      <c r="U143">
        <v>-2.1240089266612601</v>
      </c>
      <c r="V143">
        <v>1.24555345766841</v>
      </c>
      <c r="W143">
        <v>4.0213086566827103</v>
      </c>
      <c r="X143">
        <v>1.1284035629182501</v>
      </c>
      <c r="Y143">
        <v>6.4484249881955504</v>
      </c>
    </row>
    <row r="144" spans="1:25" x14ac:dyDescent="0.2">
      <c r="A144" s="14">
        <f t="shared" si="5"/>
        <v>143</v>
      </c>
      <c r="B144" s="20">
        <v>33390</v>
      </c>
      <c r="C144" s="1">
        <v>1.72</v>
      </c>
      <c r="D144" s="1">
        <v>3.5747100000000001</v>
      </c>
      <c r="E144" s="1">
        <v>-1.79905</v>
      </c>
      <c r="F144" s="1">
        <v>1.2733333333333301</v>
      </c>
      <c r="G144" s="1">
        <v>4.0648240527293797</v>
      </c>
      <c r="H144" s="1">
        <v>1.15185846543152</v>
      </c>
      <c r="I144" s="1">
        <v>5.9</v>
      </c>
      <c r="J144">
        <f t="shared" si="4"/>
        <v>5.2166825181608996</v>
      </c>
      <c r="K144">
        <v>-0.26698907632128699</v>
      </c>
      <c r="L144">
        <v>-0.971303370026108</v>
      </c>
      <c r="M144">
        <v>0.457030758360294</v>
      </c>
      <c r="N144">
        <v>-9.1565408387364003E-2</v>
      </c>
      <c r="O144">
        <v>2.65607868966375E-2</v>
      </c>
      <c r="P144">
        <v>-8.2937767678670005E-2</v>
      </c>
      <c r="Q144">
        <v>0.312758990478118</v>
      </c>
      <c r="S144">
        <v>1.7222508074873499</v>
      </c>
      <c r="T144">
        <v>3.5912327034681901</v>
      </c>
      <c r="U144">
        <v>-1.7633752163769401</v>
      </c>
      <c r="V144">
        <v>1.2702615312716801</v>
      </c>
      <c r="W144">
        <v>4.064362935478</v>
      </c>
      <c r="X144">
        <v>1.1462526444774099</v>
      </c>
      <c r="Y144">
        <v>5.9972504585621502</v>
      </c>
    </row>
    <row r="145" spans="1:25" x14ac:dyDescent="0.2">
      <c r="A145" s="14">
        <f t="shared" si="5"/>
        <v>144</v>
      </c>
      <c r="B145" s="20">
        <v>33420</v>
      </c>
      <c r="C145" s="1">
        <v>1.69</v>
      </c>
      <c r="D145" s="1">
        <v>3.7758099999999999</v>
      </c>
      <c r="E145" s="1">
        <v>-1.57805</v>
      </c>
      <c r="F145" s="1">
        <v>1.18</v>
      </c>
      <c r="G145" s="1">
        <v>4.0151390515243701</v>
      </c>
      <c r="H145" s="1">
        <v>1.0985448289275299</v>
      </c>
      <c r="I145" s="1">
        <v>5.82</v>
      </c>
      <c r="J145">
        <f t="shared" si="4"/>
        <v>5.1136838804518998</v>
      </c>
      <c r="K145">
        <v>-0.25759254573607698</v>
      </c>
      <c r="L145">
        <v>-0.34002775042751698</v>
      </c>
      <c r="M145">
        <v>0.16886074272635501</v>
      </c>
      <c r="N145">
        <v>-0.20143106327159099</v>
      </c>
      <c r="O145">
        <v>-6.3986210986169703E-2</v>
      </c>
      <c r="P145">
        <v>-9.9757979145155704E-2</v>
      </c>
      <c r="Q145">
        <v>8.5947570271547299E-2</v>
      </c>
      <c r="S145">
        <v>1.7010462265617901</v>
      </c>
      <c r="T145">
        <v>3.8568980214983699</v>
      </c>
      <c r="U145">
        <v>-1.40296983669957</v>
      </c>
      <c r="V145">
        <v>1.16492460074143</v>
      </c>
      <c r="W145">
        <v>4.01287603895718</v>
      </c>
      <c r="X145">
        <v>1.07103329421306</v>
      </c>
      <c r="Y145">
        <v>6.2972734250053399</v>
      </c>
    </row>
    <row r="146" spans="1:25" x14ac:dyDescent="0.2">
      <c r="A146" s="14">
        <f t="shared" si="5"/>
        <v>145</v>
      </c>
      <c r="B146" s="20">
        <v>33451</v>
      </c>
      <c r="C146" s="1">
        <v>1.83</v>
      </c>
      <c r="D146" s="1">
        <v>3.1390500000000001</v>
      </c>
      <c r="E146" s="1">
        <v>-1.79758</v>
      </c>
      <c r="F146" s="1">
        <v>1.28666666666667</v>
      </c>
      <c r="G146" s="1">
        <v>4.0646560951154802</v>
      </c>
      <c r="H146" s="1">
        <v>1.0314239125348199</v>
      </c>
      <c r="I146" s="1">
        <v>5.66</v>
      </c>
      <c r="J146">
        <f t="shared" si="4"/>
        <v>5.0960800076503006</v>
      </c>
      <c r="K146">
        <v>-9.0802984654477101E-2</v>
      </c>
      <c r="L146">
        <v>-1.0900468459792001</v>
      </c>
      <c r="M146">
        <v>-0.23982086163557101</v>
      </c>
      <c r="N146">
        <v>-1.0941469400114201E-3</v>
      </c>
      <c r="O146">
        <v>3.06071313684315E-2</v>
      </c>
      <c r="P146">
        <v>-0.12709345987397</v>
      </c>
      <c r="Q146">
        <v>1.3996670745912701E-3</v>
      </c>
      <c r="S146">
        <v>1.8423805961445301</v>
      </c>
      <c r="T146">
        <v>3.2299333474231702</v>
      </c>
      <c r="U146">
        <v>-1.60135038415644</v>
      </c>
      <c r="V146">
        <v>1.26977017908389</v>
      </c>
      <c r="W146">
        <v>4.0621197136183502</v>
      </c>
      <c r="X146">
        <v>1.00058902075428</v>
      </c>
      <c r="Y146">
        <v>6.1949274245331196</v>
      </c>
    </row>
    <row r="147" spans="1:25" x14ac:dyDescent="0.2">
      <c r="A147" s="14">
        <f t="shared" si="5"/>
        <v>146</v>
      </c>
      <c r="B147" s="20">
        <v>33482</v>
      </c>
      <c r="C147" s="1">
        <v>2.04</v>
      </c>
      <c r="D147" s="1">
        <v>2.96116</v>
      </c>
      <c r="E147" s="1">
        <v>-1.06673</v>
      </c>
      <c r="F147" s="1">
        <v>1.2933333333333299</v>
      </c>
      <c r="G147" s="1">
        <v>4.1050563231407802</v>
      </c>
      <c r="H147" s="1">
        <v>1.03847784071933</v>
      </c>
      <c r="I147" s="1">
        <v>5.45</v>
      </c>
      <c r="J147">
        <f t="shared" si="4"/>
        <v>5.1435341638601102</v>
      </c>
      <c r="K147">
        <v>-1.1783029293107599E-2</v>
      </c>
      <c r="L147">
        <v>-0.82608763219799597</v>
      </c>
      <c r="M147">
        <v>0.78480198246601096</v>
      </c>
      <c r="N147">
        <v>-0.12635886470003699</v>
      </c>
      <c r="O147">
        <v>2.7053142961046099E-2</v>
      </c>
      <c r="P147">
        <v>-2.1719733787858599E-2</v>
      </c>
      <c r="Q147">
        <v>-4.1608970296883797E-2</v>
      </c>
      <c r="S147">
        <v>2.0584510976306798</v>
      </c>
      <c r="T147">
        <v>3.0966056196399401</v>
      </c>
      <c r="U147">
        <v>-0.77428432471161401</v>
      </c>
      <c r="V147">
        <v>1.2681520950176599</v>
      </c>
      <c r="W147">
        <v>4.10127629331945</v>
      </c>
      <c r="X147">
        <v>0.99252386628770894</v>
      </c>
      <c r="Y147">
        <v>6.2472150953125301</v>
      </c>
    </row>
    <row r="148" spans="1:25" x14ac:dyDescent="0.2">
      <c r="A148" s="14">
        <f t="shared" si="5"/>
        <v>147</v>
      </c>
      <c r="B148" s="20">
        <v>33512</v>
      </c>
      <c r="C148" s="1">
        <v>2.02</v>
      </c>
      <c r="D148" s="1">
        <v>2.72309</v>
      </c>
      <c r="E148" s="1">
        <v>-0.47959000000000002</v>
      </c>
      <c r="F148" s="1">
        <v>1.4</v>
      </c>
      <c r="G148" s="1">
        <v>4.1031264865417096</v>
      </c>
      <c r="H148" s="1">
        <v>1.0511386310886399</v>
      </c>
      <c r="I148" s="1">
        <v>5.21</v>
      </c>
      <c r="J148">
        <f t="shared" si="4"/>
        <v>5.1542651176303496</v>
      </c>
      <c r="K148">
        <v>-0.18867349791885399</v>
      </c>
      <c r="L148">
        <v>-0.91861278101019495</v>
      </c>
      <c r="M148">
        <v>0.72988293308192098</v>
      </c>
      <c r="N148">
        <v>-2.0043981024016898E-2</v>
      </c>
      <c r="O148">
        <v>-1.12530486577924E-2</v>
      </c>
      <c r="P148">
        <v>-9.7579118523040097E-3</v>
      </c>
      <c r="Q148">
        <v>-6.8041470429143699E-2</v>
      </c>
      <c r="S148">
        <v>2.0415999863329199</v>
      </c>
      <c r="T148">
        <v>2.8816509480604702</v>
      </c>
      <c r="U148">
        <v>-0.13723515934012301</v>
      </c>
      <c r="V148">
        <v>1.37052129827984</v>
      </c>
      <c r="W148">
        <v>4.0987013518362803</v>
      </c>
      <c r="X148">
        <v>0.99734209065864898</v>
      </c>
      <c r="Y148">
        <v>6.1432688768887598</v>
      </c>
    </row>
    <row r="149" spans="1:25" x14ac:dyDescent="0.2">
      <c r="A149" s="14">
        <f t="shared" si="5"/>
        <v>148</v>
      </c>
      <c r="B149" s="20">
        <v>33543</v>
      </c>
      <c r="C149" s="1">
        <v>2.0699999999999998</v>
      </c>
      <c r="D149" s="1">
        <v>3.40143</v>
      </c>
      <c r="E149" s="1">
        <v>0.58423000000000003</v>
      </c>
      <c r="F149" s="1">
        <v>1.40333333333333</v>
      </c>
      <c r="G149" s="1">
        <v>4.2010234709786296</v>
      </c>
      <c r="H149" s="1">
        <v>1.0212160776346499</v>
      </c>
      <c r="I149" s="1">
        <v>4.8099999999999996</v>
      </c>
      <c r="J149">
        <f t="shared" si="4"/>
        <v>5.2222395486132793</v>
      </c>
      <c r="K149">
        <v>-0.154683248230291</v>
      </c>
      <c r="L149">
        <v>-8.5466120827641504E-2</v>
      </c>
      <c r="M149">
        <v>1.27046130979017</v>
      </c>
      <c r="N149">
        <v>-0.121540102498055</v>
      </c>
      <c r="O149">
        <v>8.2639712328496998E-2</v>
      </c>
      <c r="P149">
        <v>-6.2228811285124697E-2</v>
      </c>
      <c r="Q149">
        <v>-0.27501634607425501</v>
      </c>
      <c r="S149">
        <v>2.0970436754514101</v>
      </c>
      <c r="T149">
        <v>3.5999519227698999</v>
      </c>
      <c r="U149">
        <v>1.0128660675105401</v>
      </c>
      <c r="V149">
        <v>1.36642532655214</v>
      </c>
      <c r="W149">
        <v>4.1954831014173797</v>
      </c>
      <c r="X149">
        <v>0.95386158224870898</v>
      </c>
      <c r="Y149">
        <v>5.9784739159771503</v>
      </c>
    </row>
    <row r="150" spans="1:25" x14ac:dyDescent="0.2">
      <c r="A150" s="14">
        <f t="shared" si="5"/>
        <v>149</v>
      </c>
      <c r="B150" s="20">
        <v>33573</v>
      </c>
      <c r="C150" s="1">
        <v>2.5499999999999998</v>
      </c>
      <c r="D150" s="1">
        <v>4.12296</v>
      </c>
      <c r="E150" s="1">
        <v>0.84453999999999996</v>
      </c>
      <c r="F150" s="1">
        <v>1.7066666666666701</v>
      </c>
      <c r="G150" s="1">
        <v>4.3589761412191104</v>
      </c>
      <c r="H150" s="1">
        <v>1.1167177020552801</v>
      </c>
      <c r="I150" s="1">
        <v>4.43</v>
      </c>
      <c r="J150">
        <f t="shared" si="4"/>
        <v>5.4756938432743905</v>
      </c>
      <c r="K150">
        <v>0.36382262415236599</v>
      </c>
      <c r="L150">
        <v>8.4161474378989395E-2</v>
      </c>
      <c r="M150">
        <v>0.37185090419873301</v>
      </c>
      <c r="N150">
        <v>0.224282981995575</v>
      </c>
      <c r="O150">
        <v>0.14710755058823699</v>
      </c>
      <c r="P150">
        <v>8.7688265471994695E-2</v>
      </c>
      <c r="Q150">
        <v>-0.28521865300530302</v>
      </c>
      <c r="S150">
        <v>2.5714438422419899</v>
      </c>
      <c r="T150">
        <v>4.2803747271920898</v>
      </c>
      <c r="U150">
        <v>1.1844199925490699</v>
      </c>
      <c r="V150">
        <v>1.67740106346476</v>
      </c>
      <c r="W150">
        <v>4.3545829953596602</v>
      </c>
      <c r="X150">
        <v>1.0633100513111899</v>
      </c>
      <c r="Y150">
        <v>5.3565223716768298</v>
      </c>
    </row>
    <row r="151" spans="1:25" x14ac:dyDescent="0.2">
      <c r="A151" s="14">
        <f t="shared" si="5"/>
        <v>150</v>
      </c>
      <c r="B151" s="20">
        <v>33604</v>
      </c>
      <c r="C151" s="1">
        <v>1.82</v>
      </c>
      <c r="D151" s="1">
        <v>6.3446999999999996</v>
      </c>
      <c r="E151" s="1">
        <v>0.72694000000000003</v>
      </c>
      <c r="F151" s="1">
        <v>1.71</v>
      </c>
      <c r="G151" s="1">
        <v>4.1476283301694199</v>
      </c>
      <c r="H151" s="1">
        <v>1.0705487614993101</v>
      </c>
      <c r="I151" s="1">
        <v>4.03</v>
      </c>
      <c r="J151">
        <f t="shared" si="4"/>
        <v>5.2181770916687302</v>
      </c>
      <c r="K151">
        <v>-0.63547964985208105</v>
      </c>
      <c r="L151">
        <v>1.6282824795006801</v>
      </c>
      <c r="M151">
        <v>-0.14761029815052201</v>
      </c>
      <c r="N151">
        <v>-2.5906397541641799E-2</v>
      </c>
      <c r="O151">
        <v>-0.20968750843207801</v>
      </c>
      <c r="P151">
        <v>-2.8171332751527598E-3</v>
      </c>
      <c r="Q151">
        <v>-0.28920624939558998</v>
      </c>
      <c r="S151">
        <v>1.83420356943758</v>
      </c>
      <c r="T151">
        <v>6.4489654102254201</v>
      </c>
      <c r="U151">
        <v>0.95206332538808403</v>
      </c>
      <c r="V151">
        <v>1.69061559945647</v>
      </c>
      <c r="W151">
        <v>4.1447184807329203</v>
      </c>
      <c r="X151">
        <v>1.03517360497274</v>
      </c>
      <c r="Y151">
        <v>4.6436924853799004</v>
      </c>
    </row>
    <row r="152" spans="1:25" x14ac:dyDescent="0.2">
      <c r="A152" s="14">
        <f t="shared" si="5"/>
        <v>151</v>
      </c>
      <c r="B152" s="20">
        <v>33635</v>
      </c>
      <c r="C152" s="1">
        <v>1.96</v>
      </c>
      <c r="D152" s="1">
        <v>6.0206400000000002</v>
      </c>
      <c r="E152" s="1">
        <v>2.1366800000000001</v>
      </c>
      <c r="F152" s="1">
        <v>1.81666666666667</v>
      </c>
      <c r="G152" s="1">
        <v>4.1676252383236099</v>
      </c>
      <c r="H152" s="1">
        <v>1.03248277452868</v>
      </c>
      <c r="I152" s="1">
        <v>4.0599999999999996</v>
      </c>
      <c r="J152">
        <f t="shared" si="4"/>
        <v>5.2001080128522901</v>
      </c>
      <c r="K152">
        <v>5.2782862889672898E-2</v>
      </c>
      <c r="L152">
        <v>-0.40756368609827198</v>
      </c>
      <c r="M152">
        <v>1.0517943943804899</v>
      </c>
      <c r="N152">
        <v>0.13153346604220301</v>
      </c>
      <c r="O152">
        <v>-1.8447568832828099E-2</v>
      </c>
      <c r="P152">
        <v>-0.12364733048920901</v>
      </c>
      <c r="Q152">
        <v>9.4796740838239801E-2</v>
      </c>
      <c r="S152">
        <v>1.9453986152606499</v>
      </c>
      <c r="T152">
        <v>5.91345431147304</v>
      </c>
      <c r="U152">
        <v>1.90525139311078</v>
      </c>
      <c r="V152">
        <v>1.83659398786023</v>
      </c>
      <c r="W152">
        <v>4.1706165871773297</v>
      </c>
      <c r="X152">
        <v>1.06884872274537</v>
      </c>
      <c r="Y152">
        <v>3.4291191407864199</v>
      </c>
    </row>
    <row r="153" spans="1:25" x14ac:dyDescent="0.2">
      <c r="A153" s="14">
        <f t="shared" si="5"/>
        <v>152</v>
      </c>
      <c r="B153" s="20">
        <v>33664</v>
      </c>
      <c r="C153" s="1">
        <v>1.71</v>
      </c>
      <c r="D153" s="1">
        <v>5.2133900000000004</v>
      </c>
      <c r="E153" s="1">
        <v>3.5413700000000001</v>
      </c>
      <c r="F153" s="1">
        <v>1.8233333333333299</v>
      </c>
      <c r="G153" s="1">
        <v>4.1606942589007199</v>
      </c>
      <c r="H153" s="1">
        <v>1.02118510073546</v>
      </c>
      <c r="I153" s="1">
        <v>3.98</v>
      </c>
      <c r="J153">
        <f t="shared" si="4"/>
        <v>5.1818793596361798</v>
      </c>
      <c r="K153">
        <v>-0.31048423670559799</v>
      </c>
      <c r="L153">
        <v>-1.0326524820963601</v>
      </c>
      <c r="M153">
        <v>1.19746559518802</v>
      </c>
      <c r="N153">
        <v>3.47119439275414E-2</v>
      </c>
      <c r="O153">
        <v>-4.3631799922294601E-2</v>
      </c>
      <c r="P153">
        <v>-5.6712054315283998E-2</v>
      </c>
      <c r="Q153">
        <v>-6.0137045895256598E-2</v>
      </c>
      <c r="S153">
        <v>1.69916101201783</v>
      </c>
      <c r="T153">
        <v>5.1338232732447402</v>
      </c>
      <c r="U153">
        <v>3.3695745207642398</v>
      </c>
      <c r="V153">
        <v>1.8381259025854599</v>
      </c>
      <c r="W153">
        <v>4.1629148150229502</v>
      </c>
      <c r="X153">
        <v>1.0481804907424599</v>
      </c>
      <c r="Y153">
        <v>3.51168071568117</v>
      </c>
    </row>
    <row r="154" spans="1:25" x14ac:dyDescent="0.2">
      <c r="A154" s="14">
        <f t="shared" si="5"/>
        <v>153</v>
      </c>
      <c r="B154" s="20">
        <v>33695</v>
      </c>
      <c r="C154" s="1">
        <v>1.6</v>
      </c>
      <c r="D154" s="1">
        <v>5.7433899999999998</v>
      </c>
      <c r="E154" s="1">
        <v>4.1074700000000002</v>
      </c>
      <c r="F154" s="1">
        <v>1.83</v>
      </c>
      <c r="G154" s="1">
        <v>4.1443803183084098</v>
      </c>
      <c r="H154" s="1">
        <v>1.00327793950107</v>
      </c>
      <c r="I154" s="1">
        <v>3.73</v>
      </c>
      <c r="J154">
        <f t="shared" si="4"/>
        <v>5.1476582578094803</v>
      </c>
      <c r="K154">
        <v>-0.312316337890998</v>
      </c>
      <c r="L154">
        <v>0.158170083843374</v>
      </c>
      <c r="M154">
        <v>0.55599647329580903</v>
      </c>
      <c r="N154">
        <v>2.8200648880462299E-2</v>
      </c>
      <c r="O154">
        <v>-7.2752400422087402E-2</v>
      </c>
      <c r="P154">
        <v>-8.1222784593244501E-2</v>
      </c>
      <c r="Q154">
        <v>-0.33350579915205097</v>
      </c>
      <c r="S154">
        <v>1.5996374986934101</v>
      </c>
      <c r="T154">
        <v>5.7407289542955899</v>
      </c>
      <c r="U154">
        <v>4.1017244372415398</v>
      </c>
      <c r="V154">
        <v>1.8304947256783199</v>
      </c>
      <c r="W154">
        <v>4.1444545830365396</v>
      </c>
      <c r="X154">
        <v>1.00418077878511</v>
      </c>
      <c r="Y154">
        <v>3.71433743512332</v>
      </c>
    </row>
    <row r="155" spans="1:25" x14ac:dyDescent="0.2">
      <c r="A155" s="14">
        <f t="shared" si="5"/>
        <v>154</v>
      </c>
      <c r="B155" s="20">
        <v>33725</v>
      </c>
      <c r="C155" s="1">
        <v>1.8</v>
      </c>
      <c r="D155" s="1">
        <v>5.7256200000000002</v>
      </c>
      <c r="E155" s="1">
        <v>3.41777</v>
      </c>
      <c r="F155" s="1">
        <v>2.0366666666666702</v>
      </c>
      <c r="G155" s="1">
        <v>4.3085623667941997</v>
      </c>
      <c r="H155" s="1">
        <v>1.0073703924844499</v>
      </c>
      <c r="I155" s="1">
        <v>3.82</v>
      </c>
      <c r="J155">
        <f t="shared" si="4"/>
        <v>5.3159327592786498</v>
      </c>
      <c r="K155">
        <v>-3.5431090800530203E-2</v>
      </c>
      <c r="L155">
        <v>-0.23714943357606499</v>
      </c>
      <c r="M155">
        <v>-0.71599793368867204</v>
      </c>
      <c r="N155">
        <v>0.24867124826220699</v>
      </c>
      <c r="O155">
        <v>9.0065489744390895E-2</v>
      </c>
      <c r="P155">
        <v>-9.6756313528077204E-2</v>
      </c>
      <c r="Q155">
        <v>-1.2491511586687E-2</v>
      </c>
      <c r="S155">
        <v>1.7876394366386299</v>
      </c>
      <c r="T155">
        <v>5.6348837090166297</v>
      </c>
      <c r="U155">
        <v>3.2218578991854101</v>
      </c>
      <c r="V155">
        <v>2.0535358143970002</v>
      </c>
      <c r="W155">
        <v>4.31109464422559</v>
      </c>
      <c r="X155">
        <v>1.0381553909728101</v>
      </c>
      <c r="Y155">
        <v>3.2859381303219402</v>
      </c>
    </row>
    <row r="156" spans="1:25" x14ac:dyDescent="0.2">
      <c r="A156" s="14">
        <f t="shared" si="5"/>
        <v>155</v>
      </c>
      <c r="B156" s="20">
        <v>33756</v>
      </c>
      <c r="C156" s="1">
        <v>1.91</v>
      </c>
      <c r="D156" s="1">
        <v>6.0043100000000003</v>
      </c>
      <c r="E156" s="1">
        <v>2.5011000000000001</v>
      </c>
      <c r="F156" s="1">
        <v>2.2433333333333301</v>
      </c>
      <c r="G156" s="1">
        <v>4.2722982611806497</v>
      </c>
      <c r="H156" s="1">
        <v>0.96749355241983304</v>
      </c>
      <c r="I156" s="1">
        <v>3.76</v>
      </c>
      <c r="J156">
        <f t="shared" si="4"/>
        <v>5.2397918136004824</v>
      </c>
      <c r="K156">
        <v>1.86014255736364E-2</v>
      </c>
      <c r="L156">
        <v>-9.0745644914170101E-2</v>
      </c>
      <c r="M156">
        <v>-1.18377706698059</v>
      </c>
      <c r="N156">
        <v>0.26795689468398598</v>
      </c>
      <c r="O156">
        <v>-9.0832725911793102E-2</v>
      </c>
      <c r="P156">
        <v>-2.8131422268306099E-2</v>
      </c>
      <c r="Q156">
        <v>-0.12914533490652599</v>
      </c>
      <c r="S156">
        <v>1.89842017233841</v>
      </c>
      <c r="T156">
        <v>5.9193049252698904</v>
      </c>
      <c r="U156">
        <v>2.3175623813714301</v>
      </c>
      <c r="V156">
        <v>2.2591369676665098</v>
      </c>
      <c r="W156">
        <v>4.27467059125894</v>
      </c>
      <c r="X156">
        <v>0.99633406450940798</v>
      </c>
      <c r="Y156">
        <v>3.2596713150771501</v>
      </c>
    </row>
    <row r="157" spans="1:25" x14ac:dyDescent="0.2">
      <c r="A157" s="14">
        <f t="shared" si="5"/>
        <v>156</v>
      </c>
      <c r="B157" s="20">
        <v>33786</v>
      </c>
      <c r="C157" s="1">
        <v>2.12</v>
      </c>
      <c r="D157" s="1">
        <v>6.0211800000000002</v>
      </c>
      <c r="E157" s="1">
        <v>3.3142499999999999</v>
      </c>
      <c r="F157" s="1">
        <v>2.15</v>
      </c>
      <c r="G157" s="1">
        <v>4.18684940712859</v>
      </c>
      <c r="H157" s="1">
        <v>0.97324721552901805</v>
      </c>
      <c r="I157" s="1">
        <v>3.25</v>
      </c>
      <c r="J157">
        <f t="shared" si="4"/>
        <v>5.1600966226576084</v>
      </c>
      <c r="K157">
        <v>0.134886470809261</v>
      </c>
      <c r="L157">
        <v>-0.35927568840658403</v>
      </c>
      <c r="M157">
        <v>0.46437818804096498</v>
      </c>
      <c r="N157">
        <v>-3.80617256373985E-2</v>
      </c>
      <c r="O157">
        <v>-0.14875480353709</v>
      </c>
      <c r="P157">
        <v>2.58748246186177E-2</v>
      </c>
      <c r="Q157">
        <v>-0.54339387737031897</v>
      </c>
      <c r="S157">
        <v>2.1146686520509199</v>
      </c>
      <c r="T157">
        <v>5.9820436981423599</v>
      </c>
      <c r="U157">
        <v>3.2297493549774901</v>
      </c>
      <c r="V157">
        <v>2.1572759868240201</v>
      </c>
      <c r="W157">
        <v>4.1879416269324601</v>
      </c>
      <c r="X157">
        <v>0.986525375573582</v>
      </c>
      <c r="Y157">
        <v>3.0196488768070902</v>
      </c>
    </row>
    <row r="158" spans="1:25" x14ac:dyDescent="0.2">
      <c r="A158" s="14">
        <f t="shared" si="5"/>
        <v>157</v>
      </c>
      <c r="B158" s="20">
        <v>33817</v>
      </c>
      <c r="C158" s="1">
        <v>2.0299999999999998</v>
      </c>
      <c r="D158" s="1">
        <v>6.3440099999999999</v>
      </c>
      <c r="E158" s="1">
        <v>2.72567</v>
      </c>
      <c r="F158" s="1">
        <v>2.0533333333333301</v>
      </c>
      <c r="G158" s="1">
        <v>4.2220660795210998</v>
      </c>
      <c r="H158" s="1">
        <v>0.95663560265800496</v>
      </c>
      <c r="I158" s="1">
        <v>3.3</v>
      </c>
      <c r="J158">
        <f t="shared" si="4"/>
        <v>5.1787016821791045</v>
      </c>
      <c r="K158">
        <v>-0.24718329485028701</v>
      </c>
      <c r="L158">
        <v>0.24362451374985</v>
      </c>
      <c r="M158">
        <v>-0.51820984486240695</v>
      </c>
      <c r="N158">
        <v>-5.7683560719190598E-2</v>
      </c>
      <c r="O158">
        <v>-7.95212070617866E-2</v>
      </c>
      <c r="P158">
        <v>-0.139817897858249</v>
      </c>
      <c r="Q158">
        <v>2.4458489378852599E-2</v>
      </c>
      <c r="S158">
        <v>2.01531280073451</v>
      </c>
      <c r="T158">
        <v>6.2361943651197098</v>
      </c>
      <c r="U158">
        <v>2.4928812525083499</v>
      </c>
      <c r="V158">
        <v>2.0733777703796701</v>
      </c>
      <c r="W158">
        <v>4.2250750089802898</v>
      </c>
      <c r="X158">
        <v>0.99321527900183004</v>
      </c>
      <c r="Y158">
        <v>2.6654113594388802</v>
      </c>
    </row>
    <row r="159" spans="1:25" x14ac:dyDescent="0.2">
      <c r="A159" s="14">
        <f t="shared" si="5"/>
        <v>158</v>
      </c>
      <c r="B159" s="20">
        <v>33848</v>
      </c>
      <c r="C159" s="1">
        <v>2.25</v>
      </c>
      <c r="D159" s="1">
        <v>6.7909800000000002</v>
      </c>
      <c r="E159" s="1">
        <v>2.0627399999999998</v>
      </c>
      <c r="F159" s="1">
        <v>2.0566666666666702</v>
      </c>
      <c r="G159" s="1">
        <v>4.4791443930751402</v>
      </c>
      <c r="H159" s="1">
        <v>0.99753002143515701</v>
      </c>
      <c r="I159" s="1">
        <v>3.22</v>
      </c>
      <c r="J159">
        <f t="shared" si="4"/>
        <v>5.4766744145102972</v>
      </c>
      <c r="K159">
        <v>0.103552047857215</v>
      </c>
      <c r="L159">
        <v>0.400876512727665</v>
      </c>
      <c r="M159">
        <v>-0.776244577942237</v>
      </c>
      <c r="N159">
        <v>4.8654140493590702E-2</v>
      </c>
      <c r="O159">
        <v>0.15930591019399401</v>
      </c>
      <c r="P159">
        <v>-6.0803331305738E-2</v>
      </c>
      <c r="Q159">
        <v>-7.5623858224738605E-2</v>
      </c>
      <c r="S159">
        <v>2.2361063404654802</v>
      </c>
      <c r="T159">
        <v>6.6889895730679001</v>
      </c>
      <c r="U159">
        <v>1.8425286756589301</v>
      </c>
      <c r="V159">
        <v>2.07562811594293</v>
      </c>
      <c r="W159">
        <v>4.4819907520516598</v>
      </c>
      <c r="X159">
        <v>1.0321333218886299</v>
      </c>
      <c r="Y159">
        <v>2.6196977669430699</v>
      </c>
    </row>
    <row r="160" spans="1:25" x14ac:dyDescent="0.2">
      <c r="A160" s="14">
        <f t="shared" si="5"/>
        <v>159</v>
      </c>
      <c r="B160" s="20">
        <v>33878</v>
      </c>
      <c r="C160" s="1">
        <v>2.04</v>
      </c>
      <c r="D160" s="1">
        <v>7.7640799999999999</v>
      </c>
      <c r="E160" s="1">
        <v>3.00041</v>
      </c>
      <c r="F160" s="1">
        <v>1.76</v>
      </c>
      <c r="G160" s="1">
        <v>4.2566219623746004</v>
      </c>
      <c r="H160" s="1">
        <v>0.96710933108512598</v>
      </c>
      <c r="I160" s="1">
        <v>3.1</v>
      </c>
      <c r="J160">
        <f t="shared" si="4"/>
        <v>5.2237312934597266</v>
      </c>
      <c r="K160">
        <v>-0.108651345252085</v>
      </c>
      <c r="L160">
        <v>0.97712284223019497</v>
      </c>
      <c r="M160">
        <v>0.47338949943180902</v>
      </c>
      <c r="N160">
        <v>-0.20761890347370299</v>
      </c>
      <c r="O160">
        <v>-0.295780897365231</v>
      </c>
      <c r="P160">
        <v>-3.2250507768428201E-2</v>
      </c>
      <c r="Q160">
        <v>-4.2778044565007903E-2</v>
      </c>
      <c r="S160">
        <v>2.02303494751418</v>
      </c>
      <c r="T160">
        <v>7.6395431246249004</v>
      </c>
      <c r="U160">
        <v>2.7315178002064999</v>
      </c>
      <c r="V160">
        <v>1.7831531499227899</v>
      </c>
      <c r="W160">
        <v>4.2600975498762397</v>
      </c>
      <c r="X160">
        <v>1.00936218800287</v>
      </c>
      <c r="Y160">
        <v>2.3669923380614999</v>
      </c>
    </row>
    <row r="161" spans="1:25" x14ac:dyDescent="0.2">
      <c r="A161" s="14">
        <f t="shared" si="5"/>
        <v>160</v>
      </c>
      <c r="B161" s="20">
        <v>33909</v>
      </c>
      <c r="C161" s="1">
        <v>2.0099999999999998</v>
      </c>
      <c r="D161" s="1">
        <v>7.4158299999999997</v>
      </c>
      <c r="E161" s="1">
        <v>3.5644399999999998</v>
      </c>
      <c r="F161" s="1">
        <v>1.86666666666667</v>
      </c>
      <c r="G161" s="1">
        <v>4.3813153209183904</v>
      </c>
      <c r="H161" s="1">
        <v>0.95803240783870502</v>
      </c>
      <c r="I161" s="1">
        <v>3.09</v>
      </c>
      <c r="J161">
        <f t="shared" si="4"/>
        <v>5.3393477287570956</v>
      </c>
      <c r="K161">
        <v>-5.33767430148646E-2</v>
      </c>
      <c r="L161">
        <v>2.56585389597737E-2</v>
      </c>
      <c r="M161">
        <v>0.320718791750492</v>
      </c>
      <c r="N161">
        <v>0.18953917052568101</v>
      </c>
      <c r="O161">
        <v>4.0416828994527303E-2</v>
      </c>
      <c r="P161">
        <v>-0.156750856376765</v>
      </c>
      <c r="Q161">
        <v>2.9511377541723099E-2</v>
      </c>
      <c r="S161">
        <v>1.98591666105925</v>
      </c>
      <c r="T161">
        <v>7.2390392837444999</v>
      </c>
      <c r="U161">
        <v>3.18272458877078</v>
      </c>
      <c r="V161">
        <v>1.8995345376975801</v>
      </c>
      <c r="W161">
        <v>4.3862492138073303</v>
      </c>
      <c r="X161">
        <v>1.01801394194922</v>
      </c>
      <c r="Y161">
        <v>2.04943310618193</v>
      </c>
    </row>
    <row r="162" spans="1:25" x14ac:dyDescent="0.2">
      <c r="A162" s="14">
        <f t="shared" si="5"/>
        <v>161</v>
      </c>
      <c r="B162" s="20">
        <v>33939</v>
      </c>
      <c r="C162" s="1">
        <v>2.11</v>
      </c>
      <c r="D162" s="1">
        <v>7.8572300000000004</v>
      </c>
      <c r="E162" s="1">
        <v>4.0593599999999999</v>
      </c>
      <c r="F162" s="1">
        <v>1.87333333333333</v>
      </c>
      <c r="G162" s="1">
        <v>4.4810222799812802</v>
      </c>
      <c r="H162" s="1">
        <v>1.0074128943256899</v>
      </c>
      <c r="I162" s="1">
        <v>2.92</v>
      </c>
      <c r="J162">
        <f t="shared" si="4"/>
        <v>5.4884351743069697</v>
      </c>
      <c r="K162">
        <v>0.102949968611894</v>
      </c>
      <c r="L162">
        <v>0.67545941088523298</v>
      </c>
      <c r="M162">
        <v>0.18531702230718899</v>
      </c>
      <c r="N162">
        <v>0.106752894364798</v>
      </c>
      <c r="O162">
        <v>1.4176196123989E-2</v>
      </c>
      <c r="P162">
        <v>-3.4648828204137297E-2</v>
      </c>
      <c r="Q162">
        <v>-0.15445806322092701</v>
      </c>
      <c r="S162">
        <v>2.09075515405479</v>
      </c>
      <c r="T162">
        <v>7.7159576412439703</v>
      </c>
      <c r="U162">
        <v>3.7543335955594799</v>
      </c>
      <c r="V162">
        <v>1.8995978440846499</v>
      </c>
      <c r="W162">
        <v>4.4849649230172597</v>
      </c>
      <c r="X162">
        <v>1.0553437641421299</v>
      </c>
      <c r="Y162">
        <v>2.08848948493053</v>
      </c>
    </row>
    <row r="163" spans="1:25" x14ac:dyDescent="0.2">
      <c r="A163" s="14">
        <f t="shared" si="5"/>
        <v>162</v>
      </c>
      <c r="B163" s="20">
        <v>33970</v>
      </c>
      <c r="C163" s="1">
        <v>2.2799999999999998</v>
      </c>
      <c r="D163" s="1">
        <v>6.26729</v>
      </c>
      <c r="E163" s="1">
        <v>5.0962199999999998</v>
      </c>
      <c r="F163" s="1">
        <v>1.78</v>
      </c>
      <c r="G163" s="1">
        <v>4.42748988908376</v>
      </c>
      <c r="H163" s="1">
        <v>0.90069362876447301</v>
      </c>
      <c r="I163" s="1">
        <v>3.02</v>
      </c>
      <c r="J163">
        <f t="shared" si="4"/>
        <v>5.3281835178482329</v>
      </c>
      <c r="K163">
        <v>0.23204838474011</v>
      </c>
      <c r="L163">
        <v>-1.20974158482574</v>
      </c>
      <c r="M163">
        <v>0.67479860969399497</v>
      </c>
      <c r="N163">
        <v>3.78672615760174E-2</v>
      </c>
      <c r="O163">
        <v>-0.14533456413926699</v>
      </c>
      <c r="P163">
        <v>-0.19250631685925401</v>
      </c>
      <c r="Q163">
        <v>0.128478442431506</v>
      </c>
      <c r="S163">
        <v>2.2510682287883101</v>
      </c>
      <c r="T163">
        <v>6.0549079641187404</v>
      </c>
      <c r="U163">
        <v>4.6376580467413699</v>
      </c>
      <c r="V163">
        <v>1.819484795992</v>
      </c>
      <c r="W163">
        <v>4.4334170680599403</v>
      </c>
      <c r="X163">
        <v>0.97275058175097895</v>
      </c>
      <c r="Y163">
        <v>1.7699472819583399</v>
      </c>
    </row>
    <row r="164" spans="1:25" x14ac:dyDescent="0.2">
      <c r="A164" s="14">
        <f t="shared" si="5"/>
        <v>163</v>
      </c>
      <c r="B164" s="20">
        <v>34001</v>
      </c>
      <c r="C164" s="1">
        <v>2.36</v>
      </c>
      <c r="D164" s="1">
        <v>6.2397900000000002</v>
      </c>
      <c r="E164" s="1">
        <v>4.8126199999999999</v>
      </c>
      <c r="F164" s="1">
        <v>1.5833333333333299</v>
      </c>
      <c r="G164" s="1">
        <v>4.44673165482829</v>
      </c>
      <c r="H164" s="1">
        <v>0.879606710297831</v>
      </c>
      <c r="I164" s="1">
        <v>3.03</v>
      </c>
      <c r="J164">
        <f t="shared" si="4"/>
        <v>5.3263383651261211</v>
      </c>
      <c r="K164">
        <v>9.5532014269867002E-2</v>
      </c>
      <c r="L164">
        <v>1.83320869399148E-2</v>
      </c>
      <c r="M164">
        <v>-0.16464100551793501</v>
      </c>
      <c r="N164">
        <v>-0.127846707040561</v>
      </c>
      <c r="O164">
        <v>-5.9160628413085899E-2</v>
      </c>
      <c r="P164">
        <v>-8.4391469910982203E-2</v>
      </c>
      <c r="Q164">
        <v>-2.9680678070371301E-2</v>
      </c>
      <c r="S164">
        <v>2.3477804947190499</v>
      </c>
      <c r="T164">
        <v>6.15008918666084</v>
      </c>
      <c r="U164">
        <v>4.6189436374817898</v>
      </c>
      <c r="V164">
        <v>1.6000099712623199</v>
      </c>
      <c r="W164">
        <v>4.4492350340466196</v>
      </c>
      <c r="X164">
        <v>0.91004039204879195</v>
      </c>
      <c r="Y164">
        <v>2.5020328154879299</v>
      </c>
    </row>
    <row r="165" spans="1:25" x14ac:dyDescent="0.2">
      <c r="A165" s="14">
        <f t="shared" si="5"/>
        <v>164</v>
      </c>
      <c r="B165" s="20">
        <v>34029</v>
      </c>
      <c r="C165" s="1">
        <v>2.12</v>
      </c>
      <c r="D165" s="1">
        <v>5.72018</v>
      </c>
      <c r="E165" s="1">
        <v>3.8031799999999998</v>
      </c>
      <c r="F165" s="1">
        <v>1.4866666666666699</v>
      </c>
      <c r="G165" s="1">
        <v>4.4499067409506496</v>
      </c>
      <c r="H165" s="1">
        <v>0.93208188852245999</v>
      </c>
      <c r="I165" s="1">
        <v>3.07</v>
      </c>
      <c r="J165">
        <f t="shared" si="4"/>
        <v>5.3819886294731099</v>
      </c>
      <c r="K165">
        <v>-0.188035278511198</v>
      </c>
      <c r="L165">
        <v>-0.44602694633759998</v>
      </c>
      <c r="M165">
        <v>-0.86027493691427803</v>
      </c>
      <c r="N165">
        <v>-4.1425870583071699E-2</v>
      </c>
      <c r="O165">
        <v>-5.3609852633099503E-2</v>
      </c>
      <c r="P165">
        <v>-1.6488442699356998E-2</v>
      </c>
      <c r="Q165">
        <v>1.9583796043249401E-2</v>
      </c>
      <c r="S165">
        <v>2.1096041917139701</v>
      </c>
      <c r="T165">
        <v>5.6438665620060604</v>
      </c>
      <c r="U165">
        <v>3.6384088175354501</v>
      </c>
      <c r="V165">
        <v>1.5008544039587399</v>
      </c>
      <c r="W165">
        <v>4.4520365039666201</v>
      </c>
      <c r="X165">
        <v>0.95797350308840401</v>
      </c>
      <c r="Y165">
        <v>2.6208291452636598</v>
      </c>
    </row>
    <row r="166" spans="1:25" x14ac:dyDescent="0.2">
      <c r="A166" s="14">
        <f t="shared" si="5"/>
        <v>165</v>
      </c>
      <c r="B166" s="20">
        <v>34060</v>
      </c>
      <c r="C166" s="1">
        <v>2.09</v>
      </c>
      <c r="D166" s="1">
        <v>6.3391000000000002</v>
      </c>
      <c r="E166" s="1">
        <v>3.38035</v>
      </c>
      <c r="F166" s="1">
        <v>1.59</v>
      </c>
      <c r="G166" s="1">
        <v>4.5133388444879197</v>
      </c>
      <c r="H166" s="1">
        <v>0.91904702967007801</v>
      </c>
      <c r="I166" s="1">
        <v>2.96</v>
      </c>
      <c r="J166">
        <f t="shared" si="4"/>
        <v>5.4323858741579976</v>
      </c>
      <c r="K166">
        <v>-6.8668063692440398E-2</v>
      </c>
      <c r="L166">
        <v>0.61062155620059999</v>
      </c>
      <c r="M166">
        <v>-0.35030023632195201</v>
      </c>
      <c r="N166">
        <v>0.138972049709468</v>
      </c>
      <c r="O166">
        <v>6.7006045447861604E-3</v>
      </c>
      <c r="P166">
        <v>-0.11554032204562301</v>
      </c>
      <c r="Q166">
        <v>-0.13241697068418101</v>
      </c>
      <c r="S166">
        <v>2.0886062256326099</v>
      </c>
      <c r="T166">
        <v>6.3288685960690101</v>
      </c>
      <c r="U166">
        <v>3.3582589952137298</v>
      </c>
      <c r="V166">
        <v>1.5919021613351201</v>
      </c>
      <c r="W166">
        <v>4.51362438352621</v>
      </c>
      <c r="X166">
        <v>0.92251833923249904</v>
      </c>
      <c r="Y166">
        <v>2.8997793027068401</v>
      </c>
    </row>
    <row r="167" spans="1:25" x14ac:dyDescent="0.2">
      <c r="A167" s="14">
        <f t="shared" si="5"/>
        <v>166</v>
      </c>
      <c r="B167" s="20">
        <v>34090</v>
      </c>
      <c r="C167" s="1">
        <v>2.0499999999999998</v>
      </c>
      <c r="D167" s="1">
        <v>6.3486000000000002</v>
      </c>
      <c r="E167" s="1">
        <v>2.6827000000000001</v>
      </c>
      <c r="F167" s="1">
        <v>1.59666666666667</v>
      </c>
      <c r="G167" s="1">
        <v>4.66102755590589</v>
      </c>
      <c r="H167" s="1">
        <v>0.92089869693392801</v>
      </c>
      <c r="I167" s="1">
        <v>3</v>
      </c>
      <c r="J167">
        <f t="shared" si="4"/>
        <v>5.5819262528398177</v>
      </c>
      <c r="K167">
        <v>-4.3519512934599998E-2</v>
      </c>
      <c r="L167">
        <v>0.117195880747047</v>
      </c>
      <c r="M167">
        <v>-0.80427560786043795</v>
      </c>
      <c r="N167">
        <v>6.6070022976863402E-2</v>
      </c>
      <c r="O167">
        <v>8.1760962404635998E-2</v>
      </c>
      <c r="P167">
        <v>-8.6170678381961602E-2</v>
      </c>
      <c r="Q167">
        <v>3.5420906095611701E-2</v>
      </c>
      <c r="S167">
        <v>2.03862339889498</v>
      </c>
      <c r="T167">
        <v>6.2650867685972402</v>
      </c>
      <c r="U167">
        <v>2.5023834757888799</v>
      </c>
      <c r="V167">
        <v>1.61219294642422</v>
      </c>
      <c r="W167">
        <v>4.6633582514722498</v>
      </c>
      <c r="X167">
        <v>0.94923305658901802</v>
      </c>
      <c r="Y167">
        <v>2.5084521086057001</v>
      </c>
    </row>
    <row r="168" spans="1:25" x14ac:dyDescent="0.2">
      <c r="A168" s="14">
        <f t="shared" si="5"/>
        <v>167</v>
      </c>
      <c r="B168" s="20">
        <v>34121</v>
      </c>
      <c r="C168" s="1">
        <v>2.27</v>
      </c>
      <c r="D168" s="1">
        <v>6.2938400000000003</v>
      </c>
      <c r="E168" s="1">
        <v>2.8406500000000001</v>
      </c>
      <c r="F168" s="1">
        <v>1.5033333333333301</v>
      </c>
      <c r="G168" s="1">
        <v>4.7366091016465903</v>
      </c>
      <c r="H168" s="1">
        <v>0.92644476877693205</v>
      </c>
      <c r="I168" s="1">
        <v>3.04</v>
      </c>
      <c r="J168">
        <f t="shared" si="4"/>
        <v>5.6630538704235223</v>
      </c>
      <c r="K168">
        <v>0.28348183600413202</v>
      </c>
      <c r="L168">
        <v>3.2962729734036201E-3</v>
      </c>
      <c r="M168">
        <v>-0.17931850037451999</v>
      </c>
      <c r="N168">
        <v>-1.8084434363766898E-2</v>
      </c>
      <c r="O168">
        <v>2.2983111767840299E-2</v>
      </c>
      <c r="P168">
        <v>-2.0408732693572199E-2</v>
      </c>
      <c r="Q168">
        <v>5.5466011185728803E-2</v>
      </c>
      <c r="S168">
        <v>2.25776792705908</v>
      </c>
      <c r="T168">
        <v>6.2040469301173298</v>
      </c>
      <c r="U168">
        <v>2.6467744429472102</v>
      </c>
      <c r="V168">
        <v>1.5200271230462901</v>
      </c>
      <c r="W168">
        <v>4.7391150555697097</v>
      </c>
      <c r="X168">
        <v>0.95690975131748401</v>
      </c>
      <c r="Y168">
        <v>2.5114898056119399</v>
      </c>
    </row>
    <row r="169" spans="1:25" x14ac:dyDescent="0.2">
      <c r="A169" s="14">
        <f t="shared" si="5"/>
        <v>168</v>
      </c>
      <c r="B169" s="20">
        <v>34151</v>
      </c>
      <c r="C169" s="1">
        <v>2.1</v>
      </c>
      <c r="D169" s="1">
        <v>6.2809200000000001</v>
      </c>
      <c r="E169" s="1">
        <v>2.2385000000000002</v>
      </c>
      <c r="F169" s="1">
        <v>1.41</v>
      </c>
      <c r="G169" s="1">
        <v>4.5805787530112099</v>
      </c>
      <c r="H169" s="1">
        <v>0.89826116713736004</v>
      </c>
      <c r="I169" s="1">
        <v>3.06</v>
      </c>
      <c r="J169">
        <f t="shared" si="4"/>
        <v>5.4788399201485696</v>
      </c>
      <c r="K169">
        <v>-1.35266523626476E-2</v>
      </c>
      <c r="L169">
        <v>4.27806527764822E-2</v>
      </c>
      <c r="M169">
        <v>-0.90461856134636598</v>
      </c>
      <c r="N169">
        <v>-1.54185151372186E-2</v>
      </c>
      <c r="O169">
        <v>-0.18695242590438699</v>
      </c>
      <c r="P169">
        <v>-2.1788952202835801E-2</v>
      </c>
      <c r="Q169">
        <v>5.4968048807891599E-2</v>
      </c>
      <c r="S169">
        <v>2.08972888646601</v>
      </c>
      <c r="T169">
        <v>6.2055219199047702</v>
      </c>
      <c r="U169">
        <v>2.07570520082146</v>
      </c>
      <c r="V169">
        <v>1.4240175594343201</v>
      </c>
      <c r="W169">
        <v>4.5826829701279301</v>
      </c>
      <c r="X169">
        <v>0.92384221917950204</v>
      </c>
      <c r="Y169">
        <v>2.6162168214130102</v>
      </c>
    </row>
    <row r="170" spans="1:25" x14ac:dyDescent="0.2">
      <c r="A170" s="14">
        <f t="shared" si="5"/>
        <v>169</v>
      </c>
      <c r="B170" s="20">
        <v>34182</v>
      </c>
      <c r="C170" s="1">
        <v>2.15</v>
      </c>
      <c r="D170" s="1">
        <v>6.1645599999999998</v>
      </c>
      <c r="E170" s="1">
        <v>2.6335899999999999</v>
      </c>
      <c r="F170" s="1">
        <v>1.3133333333333299</v>
      </c>
      <c r="G170" s="1">
        <v>4.6327652874707699</v>
      </c>
      <c r="H170" s="1">
        <v>0.87528721185490499</v>
      </c>
      <c r="I170" s="1">
        <v>3.03</v>
      </c>
      <c r="J170">
        <f t="shared" si="4"/>
        <v>5.5080524993256752</v>
      </c>
      <c r="K170">
        <v>9.7162997756462102E-2</v>
      </c>
      <c r="L170">
        <v>-1.21098570909925E-2</v>
      </c>
      <c r="M170">
        <v>0.17069927097170601</v>
      </c>
      <c r="N170">
        <v>-4.8723802819561297E-2</v>
      </c>
      <c r="O170">
        <v>1.32190778830914E-2</v>
      </c>
      <c r="P170">
        <v>-8.6998873573888094E-2</v>
      </c>
      <c r="Q170">
        <v>-5.83670197245789E-3</v>
      </c>
      <c r="S170">
        <v>2.1423433176864299</v>
      </c>
      <c r="T170">
        <v>6.1083539085735596</v>
      </c>
      <c r="U170">
        <v>2.5122333374056698</v>
      </c>
      <c r="V170">
        <v>1.3237828331899</v>
      </c>
      <c r="W170">
        <v>4.6343338926593098</v>
      </c>
      <c r="X170">
        <v>0.89435680816357899</v>
      </c>
      <c r="Y170">
        <v>2.6991783414422299</v>
      </c>
    </row>
    <row r="171" spans="1:25" x14ac:dyDescent="0.2">
      <c r="A171" s="14">
        <f t="shared" si="5"/>
        <v>170</v>
      </c>
      <c r="B171" s="20">
        <v>34213</v>
      </c>
      <c r="C171" s="1">
        <v>1.94</v>
      </c>
      <c r="D171" s="1">
        <v>6.0207300000000004</v>
      </c>
      <c r="E171" s="1">
        <v>2.8842099999999999</v>
      </c>
      <c r="F171" s="1">
        <v>1.2166666666666699</v>
      </c>
      <c r="G171" s="1">
        <v>4.7113686077047001</v>
      </c>
      <c r="H171" s="1">
        <v>0.93070778413218502</v>
      </c>
      <c r="I171" s="1">
        <v>3.09</v>
      </c>
      <c r="J171">
        <f t="shared" si="4"/>
        <v>5.642076391836885</v>
      </c>
      <c r="K171">
        <v>-0.143394604988618</v>
      </c>
      <c r="L171">
        <v>-5.0771221710845402E-2</v>
      </c>
      <c r="M171">
        <v>8.4361658526504804E-2</v>
      </c>
      <c r="N171">
        <v>-5.0412796105990601E-2</v>
      </c>
      <c r="O171">
        <v>4.9634245673368903E-2</v>
      </c>
      <c r="P171">
        <v>-8.7961976120387597E-4</v>
      </c>
      <c r="Q171">
        <v>7.1859530476307207E-2</v>
      </c>
      <c r="S171">
        <v>1.93220579354483</v>
      </c>
      <c r="T171">
        <v>5.9635143728295601</v>
      </c>
      <c r="U171">
        <v>2.7606736112309198</v>
      </c>
      <c r="V171">
        <v>1.2273038533618901</v>
      </c>
      <c r="W171">
        <v>4.7129653871171699</v>
      </c>
      <c r="X171">
        <v>0.95011989561330401</v>
      </c>
      <c r="Y171">
        <v>2.7532363468873702</v>
      </c>
    </row>
    <row r="172" spans="1:25" x14ac:dyDescent="0.2">
      <c r="A172" s="14">
        <f t="shared" si="5"/>
        <v>171</v>
      </c>
      <c r="B172" s="20">
        <v>34243</v>
      </c>
      <c r="C172" s="1">
        <v>1.88</v>
      </c>
      <c r="D172" s="1">
        <v>5.7903700000000002</v>
      </c>
      <c r="E172" s="1">
        <v>2.9005700000000001</v>
      </c>
      <c r="F172" s="1">
        <v>1.32</v>
      </c>
      <c r="G172" s="1">
        <v>4.6451717177303999</v>
      </c>
      <c r="H172" s="1">
        <v>0.92137672338113896</v>
      </c>
      <c r="I172" s="1">
        <v>2.99</v>
      </c>
      <c r="J172">
        <f t="shared" si="4"/>
        <v>5.5665484411115393</v>
      </c>
      <c r="K172">
        <v>-1.9761555826137301E-2</v>
      </c>
      <c r="L172">
        <v>-0.17514380996586101</v>
      </c>
      <c r="M172">
        <v>-0.239492198941476</v>
      </c>
      <c r="N172">
        <v>0.16301989856534199</v>
      </c>
      <c r="O172">
        <v>-8.8083597447150594E-2</v>
      </c>
      <c r="P172">
        <v>-5.8156525008360403E-2</v>
      </c>
      <c r="Q172">
        <v>-0.121869478586083</v>
      </c>
      <c r="S172">
        <v>1.8774652332157</v>
      </c>
      <c r="T172">
        <v>5.7717628111695802</v>
      </c>
      <c r="U172">
        <v>2.8603945264985602</v>
      </c>
      <c r="V172">
        <v>1.3234593370946099</v>
      </c>
      <c r="W172">
        <v>4.6456910090065398</v>
      </c>
      <c r="X172">
        <v>0.92768976829193395</v>
      </c>
      <c r="Y172">
        <v>2.88048053487167</v>
      </c>
    </row>
    <row r="173" spans="1:25" x14ac:dyDescent="0.2">
      <c r="A173" s="14">
        <f t="shared" si="5"/>
        <v>172</v>
      </c>
      <c r="B173" s="20">
        <v>34274</v>
      </c>
      <c r="C173" s="1">
        <v>1.83</v>
      </c>
      <c r="D173" s="1">
        <v>5.8969899999999997</v>
      </c>
      <c r="E173" s="1">
        <v>2.8940600000000001</v>
      </c>
      <c r="F173" s="1">
        <v>1.12333333333333</v>
      </c>
      <c r="G173" s="1">
        <v>5.0266444180477796</v>
      </c>
      <c r="H173" s="1">
        <v>0.62043722464256101</v>
      </c>
      <c r="I173" s="1">
        <v>3.02</v>
      </c>
      <c r="J173">
        <f t="shared" si="4"/>
        <v>5.647081642690341</v>
      </c>
      <c r="K173">
        <v>-7.9871149403508299E-2</v>
      </c>
      <c r="L173">
        <v>0.115495018228281</v>
      </c>
      <c r="M173">
        <v>-0.19365216471898</v>
      </c>
      <c r="N173">
        <v>-0.15026451757963899</v>
      </c>
      <c r="O173">
        <v>0.34054234458786897</v>
      </c>
      <c r="P173">
        <v>-0.38202667422241998</v>
      </c>
      <c r="Q173">
        <v>6.7016993745339104E-4</v>
      </c>
      <c r="S173">
        <v>1.8258392854430401</v>
      </c>
      <c r="T173">
        <v>5.8664470711947496</v>
      </c>
      <c r="U173">
        <v>2.8281136263669402</v>
      </c>
      <c r="V173">
        <v>1.1290116917117501</v>
      </c>
      <c r="W173">
        <v>5.0274968131420001</v>
      </c>
      <c r="X173">
        <v>0.63079982605495399</v>
      </c>
      <c r="Y173">
        <v>2.84022833988038</v>
      </c>
    </row>
    <row r="174" spans="1:25" x14ac:dyDescent="0.2">
      <c r="A174" s="14">
        <f t="shared" si="5"/>
        <v>173</v>
      </c>
      <c r="B174" s="20">
        <v>34304</v>
      </c>
      <c r="C174" s="1">
        <v>1.86</v>
      </c>
      <c r="D174" s="1">
        <v>5.4123200000000002</v>
      </c>
      <c r="E174" s="1">
        <v>3.3572299999999999</v>
      </c>
      <c r="F174" s="1">
        <v>1.0266666666666699</v>
      </c>
      <c r="G174" s="1">
        <v>4.8767283433812301</v>
      </c>
      <c r="H174" s="1">
        <v>0.91009242294442605</v>
      </c>
      <c r="I174" s="1">
        <v>2.96</v>
      </c>
      <c r="J174">
        <f t="shared" si="4"/>
        <v>5.7868207663256559</v>
      </c>
      <c r="K174">
        <v>0.14760630642644401</v>
      </c>
      <c r="L174">
        <v>-0.58242338149695205</v>
      </c>
      <c r="M174">
        <v>4.06400102200579E-2</v>
      </c>
      <c r="N174">
        <v>-3.56687651904097E-2</v>
      </c>
      <c r="O174">
        <v>-0.147961683186768</v>
      </c>
      <c r="P174">
        <v>0.37158828604771099</v>
      </c>
      <c r="Q174">
        <v>-0.118608738683847</v>
      </c>
      <c r="S174">
        <v>1.8561015869369999</v>
      </c>
      <c r="T174">
        <v>5.3837025711890201</v>
      </c>
      <c r="U174">
        <v>3.29544104502388</v>
      </c>
      <c r="V174">
        <v>1.0319870476194599</v>
      </c>
      <c r="W174">
        <v>4.8775270014301402</v>
      </c>
      <c r="X174">
        <v>0.91980174093768896</v>
      </c>
      <c r="Y174">
        <v>2.7915615794900099</v>
      </c>
    </row>
    <row r="175" spans="1:25" x14ac:dyDescent="0.2">
      <c r="A175" s="14">
        <f t="shared" si="5"/>
        <v>174</v>
      </c>
      <c r="B175" s="20">
        <v>34335</v>
      </c>
      <c r="C175" s="1">
        <v>1.95</v>
      </c>
      <c r="D175" s="1">
        <v>5.6304299999999996</v>
      </c>
      <c r="E175" s="1">
        <v>3.2978299999999998</v>
      </c>
      <c r="F175" s="1">
        <v>1.1299999999999999</v>
      </c>
      <c r="G175" s="1">
        <v>4.7311837661960601</v>
      </c>
      <c r="H175" s="1">
        <v>0.923787003137712</v>
      </c>
      <c r="I175" s="1">
        <v>3.05</v>
      </c>
      <c r="J175">
        <f t="shared" si="4"/>
        <v>5.6549707693337723</v>
      </c>
      <c r="K175">
        <v>0.10055970306692801</v>
      </c>
      <c r="L175">
        <v>0.14682425763561599</v>
      </c>
      <c r="M175">
        <v>-0.26684491971791902</v>
      </c>
      <c r="N175">
        <v>0.151135618682877</v>
      </c>
      <c r="O175">
        <v>-0.154412968123366</v>
      </c>
      <c r="P175">
        <v>-3.6032802089793703E-2</v>
      </c>
      <c r="Q175">
        <v>3.4467156527207901E-2</v>
      </c>
      <c r="S175">
        <v>1.95010021887095</v>
      </c>
      <c r="T175">
        <v>5.6311656856132499</v>
      </c>
      <c r="U175">
        <v>3.2994184461715199</v>
      </c>
      <c r="V175">
        <v>1.12986322573737</v>
      </c>
      <c r="W175">
        <v>4.7311632346088102</v>
      </c>
      <c r="X175">
        <v>0.92353739980649396</v>
      </c>
      <c r="Y175">
        <v>3.0543301487183299</v>
      </c>
    </row>
    <row r="176" spans="1:25" x14ac:dyDescent="0.2">
      <c r="A176" s="14">
        <f t="shared" si="5"/>
        <v>175</v>
      </c>
      <c r="B176" s="20">
        <v>34366</v>
      </c>
      <c r="C176" s="1">
        <v>1.61</v>
      </c>
      <c r="D176" s="1">
        <v>6.3669599999999997</v>
      </c>
      <c r="E176" s="1">
        <v>2.8787199999999999</v>
      </c>
      <c r="F176" s="1">
        <v>1.13666666666667</v>
      </c>
      <c r="G176" s="1">
        <v>4.7529001815647902</v>
      </c>
      <c r="H176" s="1">
        <v>0.94956360440499399</v>
      </c>
      <c r="I176" s="1">
        <v>3.25</v>
      </c>
      <c r="J176">
        <f t="shared" si="4"/>
        <v>5.7024637859697842</v>
      </c>
      <c r="K176">
        <v>-0.32341908304438999</v>
      </c>
      <c r="L176">
        <v>0.72197630900281795</v>
      </c>
      <c r="M176">
        <v>-0.57391272202455801</v>
      </c>
      <c r="N176">
        <v>5.3683534783784098E-2</v>
      </c>
      <c r="O176">
        <v>3.9054432392235899E-3</v>
      </c>
      <c r="P176">
        <v>-3.4550159398040001E-2</v>
      </c>
      <c r="Q176">
        <v>0.16434470127868001</v>
      </c>
      <c r="S176">
        <v>1.6049447561887999</v>
      </c>
      <c r="T176">
        <v>6.3298505204371098</v>
      </c>
      <c r="U176">
        <v>2.7985955423821101</v>
      </c>
      <c r="V176">
        <v>1.14356583882984</v>
      </c>
      <c r="W176">
        <v>4.75393583661051</v>
      </c>
      <c r="X176">
        <v>0.96215410441183902</v>
      </c>
      <c r="Y176">
        <v>3.0315784861454298</v>
      </c>
    </row>
    <row r="177" spans="1:25" x14ac:dyDescent="0.2">
      <c r="A177" s="14">
        <f t="shared" si="5"/>
        <v>176</v>
      </c>
      <c r="B177" s="20">
        <v>34394</v>
      </c>
      <c r="C177" s="1">
        <v>1.36</v>
      </c>
      <c r="D177" s="1">
        <v>6.7432499999999997</v>
      </c>
      <c r="E177" s="1">
        <v>4.0590999999999999</v>
      </c>
      <c r="F177" s="1">
        <v>1.0433333333333299</v>
      </c>
      <c r="G177" s="1">
        <v>4.7870815726200497</v>
      </c>
      <c r="H177" s="1">
        <v>0.87407101636846396</v>
      </c>
      <c r="I177" s="1">
        <v>3.34</v>
      </c>
      <c r="J177">
        <f t="shared" si="4"/>
        <v>5.6611525889885135</v>
      </c>
      <c r="K177">
        <v>-0.230705896086559</v>
      </c>
      <c r="L177">
        <v>0.47647804427870399</v>
      </c>
      <c r="M177">
        <v>0.73313694147134401</v>
      </c>
      <c r="N177">
        <v>-9.1780515785495603E-3</v>
      </c>
      <c r="O177">
        <v>1.8099879219675999E-2</v>
      </c>
      <c r="P177">
        <v>-0.101438492835625</v>
      </c>
      <c r="Q177">
        <v>2.3442207506628499E-2</v>
      </c>
      <c r="S177">
        <v>1.34950439458117</v>
      </c>
      <c r="T177">
        <v>6.6662039722836504</v>
      </c>
      <c r="U177">
        <v>3.8927470558169901</v>
      </c>
      <c r="V177">
        <v>1.05765726931855</v>
      </c>
      <c r="W177">
        <v>4.7892317808228499</v>
      </c>
      <c r="X177">
        <v>0.90021118389213395</v>
      </c>
      <c r="Y177">
        <v>2.8865172185514498</v>
      </c>
    </row>
    <row r="178" spans="1:25" x14ac:dyDescent="0.2">
      <c r="A178" s="14">
        <f t="shared" si="5"/>
        <v>177</v>
      </c>
      <c r="B178" s="20">
        <v>34425</v>
      </c>
      <c r="C178" s="1">
        <v>1.46</v>
      </c>
      <c r="D178" s="1">
        <v>6.3208399999999996</v>
      </c>
      <c r="E178" s="1">
        <v>4.2895599999999998</v>
      </c>
      <c r="F178" s="1">
        <v>0.95</v>
      </c>
      <c r="G178" s="1">
        <v>4.77520936127073</v>
      </c>
      <c r="H178" s="1">
        <v>0.88785831124407699</v>
      </c>
      <c r="I178" s="1">
        <v>3.56</v>
      </c>
      <c r="J178">
        <f t="shared" si="4"/>
        <v>5.6630676725148072</v>
      </c>
      <c r="K178">
        <v>0.107092066797843</v>
      </c>
      <c r="L178">
        <v>-0.29362489887778898</v>
      </c>
      <c r="M178">
        <v>-0.24857586816424701</v>
      </c>
      <c r="N178">
        <v>1.32481094826236E-2</v>
      </c>
      <c r="O178">
        <v>-2.3128457552119602E-2</v>
      </c>
      <c r="P178">
        <v>1.96352990284017E-2</v>
      </c>
      <c r="Q178">
        <v>7.4198029975533597E-2</v>
      </c>
      <c r="S178">
        <v>1.4426023822796099</v>
      </c>
      <c r="T178">
        <v>6.1931277543892902</v>
      </c>
      <c r="U178">
        <v>4.0138117402223399</v>
      </c>
      <c r="V178">
        <v>0.97374349573726604</v>
      </c>
      <c r="W178">
        <v>4.7787735673206599</v>
      </c>
      <c r="X178">
        <v>0.93118850741432702</v>
      </c>
      <c r="Y178">
        <v>2.8083025266688302</v>
      </c>
    </row>
    <row r="179" spans="1:25" x14ac:dyDescent="0.2">
      <c r="A179" s="14">
        <f t="shared" si="5"/>
        <v>178</v>
      </c>
      <c r="B179" s="20">
        <v>34455</v>
      </c>
      <c r="C179" s="1">
        <v>1.45</v>
      </c>
      <c r="D179" s="1">
        <v>5.5874600000000001</v>
      </c>
      <c r="E179" s="1">
        <v>5.1844900000000003</v>
      </c>
      <c r="F179" s="1">
        <v>0.65333333333332999</v>
      </c>
      <c r="G179" s="1">
        <v>4.7635285861729004</v>
      </c>
      <c r="H179" s="1">
        <v>0.83282260724813095</v>
      </c>
      <c r="I179" s="1">
        <v>4.01</v>
      </c>
      <c r="J179">
        <f t="shared" si="4"/>
        <v>5.5963511934210315</v>
      </c>
      <c r="K179">
        <v>1.52605931230669E-2</v>
      </c>
      <c r="L179">
        <v>-0.68114375585975495</v>
      </c>
      <c r="M179">
        <v>0.50305790608955303</v>
      </c>
      <c r="N179">
        <v>-0.20028981503315699</v>
      </c>
      <c r="O179">
        <v>-1.35252351284194E-2</v>
      </c>
      <c r="P179">
        <v>-3.1553426908048202E-2</v>
      </c>
      <c r="Q179">
        <v>0.32022532771479001</v>
      </c>
      <c r="S179">
        <v>1.43145663113487</v>
      </c>
      <c r="T179">
        <v>5.4513370366716503</v>
      </c>
      <c r="U179">
        <v>4.8905818467600399</v>
      </c>
      <c r="V179">
        <v>0.67864049933041504</v>
      </c>
      <c r="W179">
        <v>4.7673275193692399</v>
      </c>
      <c r="X179">
        <v>0.87900639076934695</v>
      </c>
      <c r="Y179">
        <v>3.2087981488621198</v>
      </c>
    </row>
    <row r="180" spans="1:25" x14ac:dyDescent="0.2">
      <c r="A180" s="14">
        <f t="shared" si="5"/>
        <v>179</v>
      </c>
      <c r="B180" s="20">
        <v>34486</v>
      </c>
      <c r="C180" s="1">
        <v>1.31</v>
      </c>
      <c r="D180" s="1">
        <v>6.0563099999999999</v>
      </c>
      <c r="E180" s="1">
        <v>5.6785300000000003</v>
      </c>
      <c r="F180" s="1">
        <v>0.65666666666666995</v>
      </c>
      <c r="G180" s="1">
        <v>4.8404491544310604</v>
      </c>
      <c r="H180" s="1">
        <v>0.83950933455194399</v>
      </c>
      <c r="I180" s="1">
        <v>4.25</v>
      </c>
      <c r="J180">
        <f t="shared" si="4"/>
        <v>5.6799584889830044</v>
      </c>
      <c r="K180">
        <v>-0.14127417586233401</v>
      </c>
      <c r="L180">
        <v>0.38358122124162602</v>
      </c>
      <c r="M180">
        <v>0.2763647860797</v>
      </c>
      <c r="N180">
        <v>7.5929127898369295E-2</v>
      </c>
      <c r="O180">
        <v>8.2600923585843603E-2</v>
      </c>
      <c r="P180">
        <v>4.7455519734307797E-2</v>
      </c>
      <c r="Q180">
        <v>0.11344126544402799</v>
      </c>
      <c r="S180">
        <v>1.3039725096900401</v>
      </c>
      <c r="T180">
        <v>6.0120634637642301</v>
      </c>
      <c r="U180">
        <v>5.5829956578555997</v>
      </c>
      <c r="V180">
        <v>0.66489271765715297</v>
      </c>
      <c r="W180">
        <v>4.8416839911641096</v>
      </c>
      <c r="X180">
        <v>0.854521294335301</v>
      </c>
      <c r="Y180">
        <v>3.9895707096602999</v>
      </c>
    </row>
    <row r="181" spans="1:25" x14ac:dyDescent="0.2">
      <c r="A181" s="14">
        <f t="shared" si="5"/>
        <v>180</v>
      </c>
      <c r="B181" s="20">
        <v>34516</v>
      </c>
      <c r="C181" s="1">
        <v>1.68</v>
      </c>
      <c r="D181" s="1">
        <v>5.6322599999999996</v>
      </c>
      <c r="E181" s="1">
        <v>5.5166399999999998</v>
      </c>
      <c r="F181" s="1">
        <v>0.65999999999999903</v>
      </c>
      <c r="G181" s="1">
        <v>4.8074122355681101</v>
      </c>
      <c r="H181" s="1">
        <v>0.84141188232210595</v>
      </c>
      <c r="I181" s="1">
        <v>4.26</v>
      </c>
      <c r="J181">
        <f t="shared" si="4"/>
        <v>5.6488241178902161</v>
      </c>
      <c r="K181">
        <v>0.396979554021331</v>
      </c>
      <c r="L181">
        <v>-0.44674193063879702</v>
      </c>
      <c r="M181">
        <v>-0.49116668601554198</v>
      </c>
      <c r="N181">
        <v>0.10995514928880699</v>
      </c>
      <c r="O181">
        <v>-2.4767825609032498E-2</v>
      </c>
      <c r="P181">
        <v>8.9013106716468102E-2</v>
      </c>
      <c r="Q181">
        <v>-0.15527771346691999</v>
      </c>
      <c r="S181">
        <v>1.6734201220670899</v>
      </c>
      <c r="T181">
        <v>5.5839585026247498</v>
      </c>
      <c r="U181">
        <v>5.4123504404343601</v>
      </c>
      <c r="V181">
        <v>0.66897992507725901</v>
      </c>
      <c r="W181">
        <v>4.8087602385598496</v>
      </c>
      <c r="X181">
        <v>0.85779960885982398</v>
      </c>
      <c r="Y181">
        <v>3.9757037419437502</v>
      </c>
    </row>
    <row r="182" spans="1:25" x14ac:dyDescent="0.2">
      <c r="A182" s="14">
        <f t="shared" si="5"/>
        <v>181</v>
      </c>
      <c r="B182" s="20">
        <v>34547</v>
      </c>
      <c r="C182" s="1">
        <v>1.55</v>
      </c>
      <c r="D182" s="1">
        <v>6.2819399999999996</v>
      </c>
      <c r="E182" s="1">
        <v>6.2561200000000001</v>
      </c>
      <c r="F182" s="1">
        <v>0.56333333333333002</v>
      </c>
      <c r="G182" s="1">
        <v>4.7955325865818299</v>
      </c>
      <c r="H182" s="1">
        <v>0.83983098464557304</v>
      </c>
      <c r="I182" s="1">
        <v>4.47</v>
      </c>
      <c r="J182">
        <f t="shared" si="4"/>
        <v>5.6353635712274031</v>
      </c>
      <c r="K182">
        <v>-5.3755927282473498E-2</v>
      </c>
      <c r="L182">
        <v>0.55852130366195896</v>
      </c>
      <c r="M182">
        <v>0.55390808012357795</v>
      </c>
      <c r="N182">
        <v>-1.21352560709464E-2</v>
      </c>
      <c r="O182">
        <v>3.4092597479125101E-3</v>
      </c>
      <c r="P182">
        <v>8.1203876625143098E-2</v>
      </c>
      <c r="Q182">
        <v>0.12596813591658901</v>
      </c>
      <c r="S182">
        <v>1.54340726464542</v>
      </c>
      <c r="T182">
        <v>6.2335441190016398</v>
      </c>
      <c r="U182">
        <v>6.1516266532430901</v>
      </c>
      <c r="V182">
        <v>0.57233080564846195</v>
      </c>
      <c r="W182">
        <v>4.7968832236411201</v>
      </c>
      <c r="X182">
        <v>0.85625073364821003</v>
      </c>
      <c r="Y182">
        <v>4.18514821235709</v>
      </c>
    </row>
    <row r="183" spans="1:25" x14ac:dyDescent="0.2">
      <c r="A183" s="14">
        <f t="shared" si="5"/>
        <v>182</v>
      </c>
      <c r="B183" s="20">
        <v>34578</v>
      </c>
      <c r="C183" s="1">
        <v>1.36</v>
      </c>
      <c r="D183" s="1">
        <v>5.84063</v>
      </c>
      <c r="E183" s="1">
        <v>6.1530899999999997</v>
      </c>
      <c r="F183" s="1">
        <v>0.46666666666667</v>
      </c>
      <c r="G183" s="1">
        <v>4.7646931922224498</v>
      </c>
      <c r="H183" s="1">
        <v>0.84481148480633905</v>
      </c>
      <c r="I183" s="1">
        <v>4.7300000000000004</v>
      </c>
      <c r="J183">
        <f t="shared" si="4"/>
        <v>5.6095046770287889</v>
      </c>
      <c r="K183">
        <v>-0.114191077455032</v>
      </c>
      <c r="L183">
        <v>-0.39113082691365803</v>
      </c>
      <c r="M183">
        <v>-0.296324317743966</v>
      </c>
      <c r="N183">
        <v>1.35197444114603E-2</v>
      </c>
      <c r="O183">
        <v>-1.90689171828788E-2</v>
      </c>
      <c r="P183">
        <v>9.0610259964031103E-2</v>
      </c>
      <c r="Q183">
        <v>0.12078868435857799</v>
      </c>
      <c r="S183">
        <v>1.3463435471756999</v>
      </c>
      <c r="T183">
        <v>5.7403808575427204</v>
      </c>
      <c r="U183">
        <v>5.9366383477358999</v>
      </c>
      <c r="V183">
        <v>0.48530438676325699</v>
      </c>
      <c r="W183">
        <v>4.7674909552587001</v>
      </c>
      <c r="X183">
        <v>0.87882400246117698</v>
      </c>
      <c r="Y183">
        <v>4.1399467382442401</v>
      </c>
    </row>
    <row r="184" spans="1:25" x14ac:dyDescent="0.2">
      <c r="A184" s="14">
        <f t="shared" si="5"/>
        <v>183</v>
      </c>
      <c r="B184" s="20">
        <v>34608</v>
      </c>
      <c r="C184" s="1">
        <v>1.39</v>
      </c>
      <c r="D184" s="1">
        <v>6.1794000000000002</v>
      </c>
      <c r="E184" s="1">
        <v>6.2362799999999998</v>
      </c>
      <c r="F184" s="1">
        <v>0.37</v>
      </c>
      <c r="G184" s="1">
        <v>4.8105202994124099</v>
      </c>
      <c r="H184" s="1">
        <v>0.85108169872753903</v>
      </c>
      <c r="I184" s="1">
        <v>4.76</v>
      </c>
      <c r="J184">
        <f t="shared" si="4"/>
        <v>5.6616019981399486</v>
      </c>
      <c r="K184">
        <v>3.6366102787519998E-2</v>
      </c>
      <c r="L184">
        <v>0.29259195898434598</v>
      </c>
      <c r="M184">
        <v>-0.108639461654813</v>
      </c>
      <c r="N184">
        <v>-4.4350276654562303E-3</v>
      </c>
      <c r="O184">
        <v>5.0176476498077001E-2</v>
      </c>
      <c r="P184">
        <v>8.2619273031549798E-2</v>
      </c>
      <c r="Q184">
        <v>-0.107649609784239</v>
      </c>
      <c r="S184">
        <v>1.38542986142337</v>
      </c>
      <c r="T184">
        <v>6.1458515757413199</v>
      </c>
      <c r="U184">
        <v>6.1638443493435098</v>
      </c>
      <c r="V184">
        <v>0.37623712209090698</v>
      </c>
      <c r="W184">
        <v>4.8114565721725997</v>
      </c>
      <c r="X184">
        <v>0.86246400429565495</v>
      </c>
      <c r="Y184">
        <v>4.5625383891035698</v>
      </c>
    </row>
    <row r="185" spans="1:25" x14ac:dyDescent="0.2">
      <c r="A185" s="14">
        <f t="shared" si="5"/>
        <v>184</v>
      </c>
      <c r="B185" s="20">
        <v>34639</v>
      </c>
      <c r="C185" s="1">
        <v>1.41</v>
      </c>
      <c r="D185" s="1">
        <v>5.9616600000000002</v>
      </c>
      <c r="E185" s="1">
        <v>6.44923</v>
      </c>
      <c r="F185" s="1">
        <v>0.17333333333332901</v>
      </c>
      <c r="G185" s="1">
        <v>4.8969621846990998</v>
      </c>
      <c r="H185" s="1">
        <v>0.86077263649459201</v>
      </c>
      <c r="I185" s="1">
        <v>5.29</v>
      </c>
      <c r="J185">
        <f t="shared" si="4"/>
        <v>5.7577348211936918</v>
      </c>
      <c r="K185">
        <v>4.4061510150418898E-2</v>
      </c>
      <c r="L185">
        <v>-0.15940195361998599</v>
      </c>
      <c r="M185">
        <v>3.23118206558499E-2</v>
      </c>
      <c r="N185">
        <v>-9.3993047348524594E-2</v>
      </c>
      <c r="O185">
        <v>9.0938379397496896E-2</v>
      </c>
      <c r="P185">
        <v>8.1290703164062506E-2</v>
      </c>
      <c r="Q185">
        <v>0.37847153552817803</v>
      </c>
      <c r="S185">
        <v>1.3917103251824401</v>
      </c>
      <c r="T185">
        <v>5.8273993512156803</v>
      </c>
      <c r="U185">
        <v>6.15934283936119</v>
      </c>
      <c r="V185">
        <v>0.19829426896521901</v>
      </c>
      <c r="W185">
        <v>4.90070914423596</v>
      </c>
      <c r="X185">
        <v>0.90632457414904699</v>
      </c>
      <c r="Y185">
        <v>4.4997594872256199</v>
      </c>
    </row>
    <row r="186" spans="1:25" x14ac:dyDescent="0.2">
      <c r="A186" s="14">
        <f t="shared" si="5"/>
        <v>185</v>
      </c>
      <c r="B186" s="20">
        <v>34669</v>
      </c>
      <c r="C186" s="1">
        <v>1.26</v>
      </c>
      <c r="D186" s="1">
        <v>5.9176099999999998</v>
      </c>
      <c r="E186" s="1">
        <v>6.9826199999999998</v>
      </c>
      <c r="F186" s="1">
        <v>7.6666666666669797E-2</v>
      </c>
      <c r="G186" s="1">
        <v>4.9429184620887296</v>
      </c>
      <c r="H186" s="1">
        <v>0.91962358273348299</v>
      </c>
      <c r="I186" s="1">
        <v>5.45</v>
      </c>
      <c r="J186">
        <f t="shared" si="4"/>
        <v>5.862542044822213</v>
      </c>
      <c r="K186">
        <v>-0.14476622513272</v>
      </c>
      <c r="L186">
        <v>-5.5445140682793201E-2</v>
      </c>
      <c r="M186">
        <v>0.40989450850335402</v>
      </c>
      <c r="N186">
        <v>-3.2755199612952801E-3</v>
      </c>
      <c r="O186">
        <v>4.8814220926628203E-2</v>
      </c>
      <c r="P186">
        <v>0.13847021891636399</v>
      </c>
      <c r="Q186">
        <v>4.7030026194733801E-2</v>
      </c>
      <c r="S186">
        <v>1.2519673754812299</v>
      </c>
      <c r="T186">
        <v>5.8586441960647901</v>
      </c>
      <c r="U186">
        <v>6.8553047394799798</v>
      </c>
      <c r="V186">
        <v>8.7629235742839096E-2</v>
      </c>
      <c r="W186">
        <v>4.9445640856083903</v>
      </c>
      <c r="X186">
        <v>0.93962949398836204</v>
      </c>
      <c r="Y186">
        <v>5.1029350367376098</v>
      </c>
    </row>
    <row r="187" spans="1:25" x14ac:dyDescent="0.2">
      <c r="A187" s="14">
        <f t="shared" si="5"/>
        <v>186</v>
      </c>
      <c r="B187" s="20">
        <v>34700</v>
      </c>
      <c r="C187" s="1">
        <v>1.48</v>
      </c>
      <c r="D187" s="1">
        <v>5.8035800000000002</v>
      </c>
      <c r="E187" s="1">
        <v>6.7729600000000003</v>
      </c>
      <c r="F187" s="1">
        <v>0.18</v>
      </c>
      <c r="G187" s="1">
        <v>4.7901786288124901</v>
      </c>
      <c r="H187" s="1">
        <v>0.83027694532519203</v>
      </c>
      <c r="I187" s="1">
        <v>5.53</v>
      </c>
      <c r="J187">
        <f t="shared" si="4"/>
        <v>5.620455574137682</v>
      </c>
      <c r="K187">
        <v>0.19084606527775</v>
      </c>
      <c r="L187">
        <v>-0.17459557789605301</v>
      </c>
      <c r="M187">
        <v>-0.35020440381573897</v>
      </c>
      <c r="N187">
        <v>0.20098910884096099</v>
      </c>
      <c r="O187">
        <v>-0.15266203358055599</v>
      </c>
      <c r="P187">
        <v>-1.6746299750589898E-2</v>
      </c>
      <c r="Q187">
        <v>-5.49838004389782E-2</v>
      </c>
      <c r="S187">
        <v>1.47428920074517</v>
      </c>
      <c r="T187">
        <v>5.7616582260658999</v>
      </c>
      <c r="U187">
        <v>6.6824451386110999</v>
      </c>
      <c r="V187">
        <v>0.18779384510814201</v>
      </c>
      <c r="W187">
        <v>4.7913485858480502</v>
      </c>
      <c r="X187">
        <v>0.84450016001915496</v>
      </c>
      <c r="Y187">
        <v>5.2832539546765398</v>
      </c>
    </row>
    <row r="188" spans="1:25" x14ac:dyDescent="0.2">
      <c r="A188" s="14">
        <f t="shared" si="5"/>
        <v>187</v>
      </c>
      <c r="B188" s="20">
        <v>34731</v>
      </c>
      <c r="C188" s="1">
        <v>1.63</v>
      </c>
      <c r="D188" s="1">
        <v>4.7100999999999997</v>
      </c>
      <c r="E188" s="1">
        <v>6.5867199999999997</v>
      </c>
      <c r="F188" s="1">
        <v>-1.66666666666693E-2</v>
      </c>
      <c r="G188" s="1">
        <v>4.8754442776650002</v>
      </c>
      <c r="H188" s="1">
        <v>0.88378085852377597</v>
      </c>
      <c r="I188" s="1">
        <v>5.92</v>
      </c>
      <c r="J188">
        <f t="shared" si="4"/>
        <v>5.7592251361887765</v>
      </c>
      <c r="K188">
        <v>0.14852072083014001</v>
      </c>
      <c r="L188">
        <v>-1.1864674470839001</v>
      </c>
      <c r="M188">
        <v>-0.230268901842028</v>
      </c>
      <c r="N188">
        <v>-0.117601267865642</v>
      </c>
      <c r="O188">
        <v>8.7244008749503402E-2</v>
      </c>
      <c r="P188">
        <v>0.13228744496231001</v>
      </c>
      <c r="Q188">
        <v>0.304941984541577</v>
      </c>
      <c r="S188">
        <v>1.6173827936960501</v>
      </c>
      <c r="T188">
        <v>4.6174797472557101</v>
      </c>
      <c r="U188">
        <v>6.3867401672731097</v>
      </c>
      <c r="V188">
        <v>5.5273594975605001E-4</v>
      </c>
      <c r="W188">
        <v>4.8780291328885399</v>
      </c>
      <c r="X188">
        <v>0.91520504734417696</v>
      </c>
      <c r="Y188">
        <v>5.37484937928817</v>
      </c>
    </row>
    <row r="189" spans="1:25" x14ac:dyDescent="0.2">
      <c r="A189" s="14">
        <f t="shared" si="5"/>
        <v>188</v>
      </c>
      <c r="B189" s="20">
        <v>34759</v>
      </c>
      <c r="C189" s="1">
        <v>1.5</v>
      </c>
      <c r="D189" s="1">
        <v>5.1528200000000002</v>
      </c>
      <c r="E189" s="1">
        <v>5.6600700000000002</v>
      </c>
      <c r="F189" s="1">
        <v>-1.3333333333330101E-2</v>
      </c>
      <c r="G189" s="1">
        <v>4.9005340288340999</v>
      </c>
      <c r="H189" s="1">
        <v>0.83618138390428798</v>
      </c>
      <c r="I189" s="1">
        <v>5.98</v>
      </c>
      <c r="J189">
        <f t="shared" si="4"/>
        <v>5.7367154127383877</v>
      </c>
      <c r="K189">
        <v>-0.16841932961379999</v>
      </c>
      <c r="L189">
        <v>3.5796582191889803E-2</v>
      </c>
      <c r="M189">
        <v>-0.91816804038523003</v>
      </c>
      <c r="N189">
        <v>3.80095298931203E-2</v>
      </c>
      <c r="O189">
        <v>3.3863232344621103E-2</v>
      </c>
      <c r="P189">
        <v>1.6469330415170201E-2</v>
      </c>
      <c r="Q189">
        <v>0.12692973703017299</v>
      </c>
      <c r="S189">
        <v>1.5056018021659301</v>
      </c>
      <c r="T189">
        <v>5.1939416492726798</v>
      </c>
      <c r="U189">
        <v>5.7488572824716702</v>
      </c>
      <c r="V189">
        <v>-2.0978424056982501E-2</v>
      </c>
      <c r="W189">
        <v>4.89938640175715</v>
      </c>
      <c r="X189">
        <v>0.82222963541447802</v>
      </c>
      <c r="Y189">
        <v>6.2220366168465002</v>
      </c>
    </row>
    <row r="190" spans="1:25" x14ac:dyDescent="0.2">
      <c r="A190" s="14">
        <f t="shared" si="5"/>
        <v>189</v>
      </c>
      <c r="B190" s="20">
        <v>34790</v>
      </c>
      <c r="C190" s="1">
        <v>1.53</v>
      </c>
      <c r="D190" s="1">
        <v>4.6905400000000004</v>
      </c>
      <c r="E190" s="1">
        <v>4.9931700000000001</v>
      </c>
      <c r="F190" s="1">
        <v>0.39</v>
      </c>
      <c r="G190" s="1">
        <v>5.0189691587551799</v>
      </c>
      <c r="H190" s="1">
        <v>0.87229556110042905</v>
      </c>
      <c r="I190" s="1">
        <v>6.05</v>
      </c>
      <c r="J190">
        <f t="shared" si="4"/>
        <v>5.8912647198556094</v>
      </c>
      <c r="K190">
        <v>-2.07039325402756E-2</v>
      </c>
      <c r="L190">
        <v>-0.71457243941923798</v>
      </c>
      <c r="M190">
        <v>-0.71532665930297001</v>
      </c>
      <c r="N190">
        <v>0.44130199746332199</v>
      </c>
      <c r="O190">
        <v>0.119566933805139</v>
      </c>
      <c r="P190">
        <v>0.104400214105081</v>
      </c>
      <c r="Q190">
        <v>8.4643260745708396E-2</v>
      </c>
      <c r="S190">
        <v>1.5308182457225099</v>
      </c>
      <c r="T190">
        <v>4.6965465694259301</v>
      </c>
      <c r="U190">
        <v>5.0061390074629299</v>
      </c>
      <c r="V190">
        <v>0.38888329459028698</v>
      </c>
      <c r="W190">
        <v>5.0188015268183603</v>
      </c>
      <c r="X190">
        <v>0.87025765290853196</v>
      </c>
      <c r="Y190">
        <v>6.0853538772986502</v>
      </c>
    </row>
    <row r="191" spans="1:25" x14ac:dyDescent="0.2">
      <c r="A191" s="14">
        <f t="shared" si="5"/>
        <v>190</v>
      </c>
      <c r="B191" s="20">
        <v>34820</v>
      </c>
      <c r="C191" s="1">
        <v>1.9</v>
      </c>
      <c r="D191" s="1">
        <v>5.6451399999999996</v>
      </c>
      <c r="E191" s="1">
        <v>4.8158899999999996</v>
      </c>
      <c r="F191" s="1">
        <v>0.19333333333333</v>
      </c>
      <c r="G191" s="1">
        <v>4.9544875025642101</v>
      </c>
      <c r="H191" s="1">
        <v>0.84118707228094503</v>
      </c>
      <c r="I191" s="1">
        <v>6.01</v>
      </c>
      <c r="J191">
        <f t="shared" si="4"/>
        <v>5.7956745748451555</v>
      </c>
      <c r="K191">
        <v>0.38811448201401499</v>
      </c>
      <c r="L191">
        <v>0.56389786602491099</v>
      </c>
      <c r="M191">
        <v>-0.39226241801607098</v>
      </c>
      <c r="N191">
        <v>-0.14326857861275799</v>
      </c>
      <c r="O191">
        <v>-4.6648603502347903E-2</v>
      </c>
      <c r="P191">
        <v>0.13432936030062001</v>
      </c>
      <c r="Q191">
        <v>-5.5250170011156303E-3</v>
      </c>
      <c r="S191">
        <v>1.90242546317325</v>
      </c>
      <c r="T191">
        <v>5.6629448140544296</v>
      </c>
      <c r="U191">
        <v>4.8543330362781401</v>
      </c>
      <c r="V191">
        <v>0.190023168951029</v>
      </c>
      <c r="W191">
        <v>4.9539906040431099</v>
      </c>
      <c r="X191">
        <v>0.835146256992918</v>
      </c>
      <c r="Y191">
        <v>6.1147967927730704</v>
      </c>
    </row>
    <row r="192" spans="1:25" x14ac:dyDescent="0.2">
      <c r="A192" s="14">
        <f t="shared" si="5"/>
        <v>191</v>
      </c>
      <c r="B192" s="20">
        <v>34851</v>
      </c>
      <c r="C192" s="1">
        <v>1.69</v>
      </c>
      <c r="D192" s="1">
        <v>5.7040899999999999</v>
      </c>
      <c r="E192" s="1">
        <v>4.5045099999999998</v>
      </c>
      <c r="F192" s="1">
        <v>0.19666666666666999</v>
      </c>
      <c r="G192" s="1">
        <v>4.9153166852061503</v>
      </c>
      <c r="H192" s="1">
        <v>0.81470125229873203</v>
      </c>
      <c r="I192" s="1">
        <v>6</v>
      </c>
      <c r="J192">
        <f t="shared" si="4"/>
        <v>5.7300179375048828</v>
      </c>
      <c r="K192">
        <v>-0.134784412126841</v>
      </c>
      <c r="L192">
        <v>-7.1052997090976797E-3</v>
      </c>
      <c r="M192">
        <v>-0.347638066618495</v>
      </c>
      <c r="N192">
        <v>6.4639135402954795E-2</v>
      </c>
      <c r="O192">
        <v>-2.5087998504965899E-2</v>
      </c>
      <c r="P192">
        <v>9.00555951614566E-2</v>
      </c>
      <c r="Q192">
        <v>4.6114362061533E-2</v>
      </c>
      <c r="S192">
        <v>1.6866135105739299</v>
      </c>
      <c r="T192">
        <v>5.67923049473373</v>
      </c>
      <c r="U192">
        <v>4.4508349175259001</v>
      </c>
      <c r="V192">
        <v>0.20128839698311399</v>
      </c>
      <c r="W192">
        <v>4.9160104667510902</v>
      </c>
      <c r="X192">
        <v>0.82313558241901097</v>
      </c>
      <c r="Y192">
        <v>5.8536802230079097</v>
      </c>
    </row>
    <row r="193" spans="1:25" x14ac:dyDescent="0.2">
      <c r="A193" s="14">
        <f t="shared" si="5"/>
        <v>192</v>
      </c>
      <c r="B193" s="20">
        <v>34881</v>
      </c>
      <c r="C193" s="1">
        <v>1.59</v>
      </c>
      <c r="D193" s="1">
        <v>5.2874600000000003</v>
      </c>
      <c r="E193" s="1">
        <v>3.9307699999999999</v>
      </c>
      <c r="F193" s="1">
        <v>0.3</v>
      </c>
      <c r="G193" s="1">
        <v>4.8295783612824499</v>
      </c>
      <c r="H193" s="1">
        <v>0.86085019488103898</v>
      </c>
      <c r="I193" s="1">
        <v>5.85</v>
      </c>
      <c r="J193">
        <f t="shared" si="4"/>
        <v>5.6904285561634893</v>
      </c>
      <c r="K193">
        <v>-6.5082782668043099E-2</v>
      </c>
      <c r="L193">
        <v>-0.46576809111481998</v>
      </c>
      <c r="M193">
        <v>-0.668028841391475</v>
      </c>
      <c r="N193">
        <v>0.160081943535511</v>
      </c>
      <c r="O193">
        <v>-7.8795400263930795E-2</v>
      </c>
      <c r="P193">
        <v>0.156988847280015</v>
      </c>
      <c r="Q193">
        <v>-0.13517132565919801</v>
      </c>
      <c r="S193">
        <v>1.5890421872520499</v>
      </c>
      <c r="T193">
        <v>5.28042889845032</v>
      </c>
      <c r="U193">
        <v>3.9155888871210198</v>
      </c>
      <c r="V193">
        <v>0.301307180285452</v>
      </c>
      <c r="W193">
        <v>4.8297745859636603</v>
      </c>
      <c r="X193">
        <v>0.86323570621539603</v>
      </c>
      <c r="Y193">
        <v>5.8086158614285202</v>
      </c>
    </row>
    <row r="194" spans="1:25" x14ac:dyDescent="0.2">
      <c r="A194" s="14">
        <f t="shared" si="5"/>
        <v>193</v>
      </c>
      <c r="B194" s="20">
        <v>34912</v>
      </c>
      <c r="C194" s="1">
        <v>1.91</v>
      </c>
      <c r="D194" s="1">
        <v>5.0959599999999998</v>
      </c>
      <c r="E194" s="1">
        <v>4.6203399999999997</v>
      </c>
      <c r="F194" s="1">
        <v>0.30333333333333001</v>
      </c>
      <c r="G194" s="1">
        <v>4.8674102720842596</v>
      </c>
      <c r="H194" s="1">
        <v>0.81839981725278999</v>
      </c>
      <c r="I194" s="1">
        <v>5.74</v>
      </c>
      <c r="J194">
        <f t="shared" si="4"/>
        <v>5.6858100893370498</v>
      </c>
      <c r="K194">
        <v>0.33264640581378102</v>
      </c>
      <c r="L194">
        <v>-0.31516040205860701</v>
      </c>
      <c r="M194">
        <v>0.52463546677575401</v>
      </c>
      <c r="N194">
        <v>4.7482537288943298E-2</v>
      </c>
      <c r="O194">
        <v>4.3496991717443499E-2</v>
      </c>
      <c r="P194">
        <v>6.2161682158038002E-2</v>
      </c>
      <c r="Q194">
        <v>-8.2607194676924706E-2</v>
      </c>
      <c r="S194">
        <v>1.9117387245483299</v>
      </c>
      <c r="T194">
        <v>5.1087236105204203</v>
      </c>
      <c r="U194">
        <v>4.6478983862193903</v>
      </c>
      <c r="V194">
        <v>0.30096039931643498</v>
      </c>
      <c r="W194">
        <v>4.8670540639726703</v>
      </c>
      <c r="X194">
        <v>0.81406938092661196</v>
      </c>
      <c r="Y194">
        <v>5.81512493209169</v>
      </c>
    </row>
    <row r="195" spans="1:25" x14ac:dyDescent="0.2">
      <c r="A195" s="14">
        <f t="shared" si="5"/>
        <v>194</v>
      </c>
      <c r="B195" s="20">
        <v>34943</v>
      </c>
      <c r="C195" s="1">
        <v>1.76</v>
      </c>
      <c r="D195" s="1">
        <v>5.1413599999999997</v>
      </c>
      <c r="E195" s="1">
        <v>4.6410900000000002</v>
      </c>
      <c r="F195" s="1">
        <v>0.20666666666667</v>
      </c>
      <c r="G195" s="1">
        <v>4.85668187411029</v>
      </c>
      <c r="H195" s="1">
        <v>0.80982357708805297</v>
      </c>
      <c r="I195" s="1">
        <v>5.8</v>
      </c>
      <c r="J195">
        <f t="shared" ref="J195:J258" si="6">G195+H195</f>
        <v>5.6665054511983426</v>
      </c>
      <c r="K195">
        <v>-7.9960314373940494E-2</v>
      </c>
      <c r="L195">
        <v>-0.14261392791397801</v>
      </c>
      <c r="M195">
        <v>-2.2549195066356598E-2</v>
      </c>
      <c r="N195">
        <v>-5.34148756335329E-2</v>
      </c>
      <c r="O195">
        <v>5.08112422287343E-3</v>
      </c>
      <c r="P195">
        <v>0.107617319913431</v>
      </c>
      <c r="Q195">
        <v>0.140312534875148</v>
      </c>
      <c r="S195">
        <v>1.7600433938112801</v>
      </c>
      <c r="T195">
        <v>5.1416785448245301</v>
      </c>
      <c r="U195">
        <v>4.6417777819789698</v>
      </c>
      <c r="V195">
        <v>0.20660744472090301</v>
      </c>
      <c r="W195">
        <v>4.8566729841296503</v>
      </c>
      <c r="X195">
        <v>0.80971550123620395</v>
      </c>
      <c r="Y195">
        <v>5.8018749129231599</v>
      </c>
    </row>
    <row r="196" spans="1:25" x14ac:dyDescent="0.2">
      <c r="A196" s="14">
        <f t="shared" ref="A196:A259" si="7">A195+1</f>
        <v>195</v>
      </c>
      <c r="B196" s="20">
        <v>34973</v>
      </c>
      <c r="C196" s="1">
        <v>1.72</v>
      </c>
      <c r="D196" s="1">
        <v>4.1762800000000002</v>
      </c>
      <c r="E196" s="1">
        <v>3.6330499999999999</v>
      </c>
      <c r="F196" s="1">
        <v>0.11</v>
      </c>
      <c r="G196" s="1">
        <v>4.8784591171684699</v>
      </c>
      <c r="H196" s="1">
        <v>0.82394255181287701</v>
      </c>
      <c r="I196" s="1">
        <v>5.76</v>
      </c>
      <c r="J196">
        <f t="shared" si="6"/>
        <v>5.7024016689813468</v>
      </c>
      <c r="K196">
        <v>-1.55543529483726E-2</v>
      </c>
      <c r="L196">
        <v>-1.1397404865343901</v>
      </c>
      <c r="M196">
        <v>-1.0593422567998201</v>
      </c>
      <c r="N196">
        <v>-5.80195296234036E-2</v>
      </c>
      <c r="O196">
        <v>3.04667506244094E-2</v>
      </c>
      <c r="P196">
        <v>0.110976492640966</v>
      </c>
      <c r="Q196">
        <v>1.7497860961009699E-2</v>
      </c>
      <c r="S196">
        <v>1.7225227166858701</v>
      </c>
      <c r="T196">
        <v>4.1947987315970803</v>
      </c>
      <c r="U196">
        <v>3.6730344821987502</v>
      </c>
      <c r="V196">
        <v>0.106557108344371</v>
      </c>
      <c r="W196">
        <v>4.8779422945656004</v>
      </c>
      <c r="X196">
        <v>0.81765951866215303</v>
      </c>
      <c r="Y196">
        <v>5.8689988174920504</v>
      </c>
    </row>
    <row r="197" spans="1:25" x14ac:dyDescent="0.2">
      <c r="A197" s="14">
        <f t="shared" si="7"/>
        <v>196</v>
      </c>
      <c r="B197" s="20">
        <v>35004</v>
      </c>
      <c r="C197" s="1">
        <v>1.92</v>
      </c>
      <c r="D197" s="1">
        <v>4.7662500000000003</v>
      </c>
      <c r="E197" s="1">
        <v>3.2448800000000002</v>
      </c>
      <c r="F197" s="1">
        <v>0.21333333333332899</v>
      </c>
      <c r="G197" s="1">
        <v>4.9008526261404297</v>
      </c>
      <c r="H197" s="1">
        <v>0.80105139157750505</v>
      </c>
      <c r="I197" s="1">
        <v>5.8</v>
      </c>
      <c r="J197">
        <f t="shared" si="6"/>
        <v>5.7019040177179345</v>
      </c>
      <c r="K197">
        <v>0.16698862486430999</v>
      </c>
      <c r="L197">
        <v>0.232530053444543</v>
      </c>
      <c r="M197">
        <v>-0.47267451676285799</v>
      </c>
      <c r="N197">
        <v>0.10068038566893101</v>
      </c>
      <c r="O197">
        <v>2.9271798314196601E-2</v>
      </c>
      <c r="P197">
        <v>4.9071370208048401E-2</v>
      </c>
      <c r="Q197">
        <v>0.184507276766396</v>
      </c>
      <c r="S197">
        <v>1.93063735455301</v>
      </c>
      <c r="T197">
        <v>4.8443365782405401</v>
      </c>
      <c r="U197">
        <v>3.4134796355232502</v>
      </c>
      <c r="V197">
        <v>0.19881594442730799</v>
      </c>
      <c r="W197">
        <v>4.8986733781501304</v>
      </c>
      <c r="X197">
        <v>0.77455818619029504</v>
      </c>
      <c r="Y197">
        <v>6.2596073249186599</v>
      </c>
    </row>
    <row r="198" spans="1:25" x14ac:dyDescent="0.2">
      <c r="A198" s="14">
        <f t="shared" si="7"/>
        <v>197</v>
      </c>
      <c r="B198" s="20">
        <v>35034</v>
      </c>
      <c r="C198" s="1">
        <v>1.91</v>
      </c>
      <c r="D198" s="1">
        <v>5.2854400000000004</v>
      </c>
      <c r="E198" s="1">
        <v>2.57579</v>
      </c>
      <c r="F198" s="1">
        <v>0.21666666666666901</v>
      </c>
      <c r="G198" s="1">
        <v>4.9582109190460004</v>
      </c>
      <c r="H198" s="1">
        <v>0.82697995636348698</v>
      </c>
      <c r="I198" s="1">
        <v>5.6</v>
      </c>
      <c r="J198">
        <f t="shared" si="6"/>
        <v>5.7851908754094872</v>
      </c>
      <c r="K198">
        <v>3.1463213377051401E-2</v>
      </c>
      <c r="L198">
        <v>0.32675118758633198</v>
      </c>
      <c r="M198">
        <v>-0.73765654958176397</v>
      </c>
      <c r="N198">
        <v>1.9426486370822001E-2</v>
      </c>
      <c r="O198">
        <v>6.9604120715945697E-2</v>
      </c>
      <c r="P198">
        <v>0.12639207108158601</v>
      </c>
      <c r="Q198">
        <v>-6.4103693499411904E-2</v>
      </c>
      <c r="S198">
        <v>1.91991596314417</v>
      </c>
      <c r="T198">
        <v>5.3582309959218604</v>
      </c>
      <c r="U198">
        <v>2.7329557467688699</v>
      </c>
      <c r="V198">
        <v>0.20313380070602899</v>
      </c>
      <c r="W198">
        <v>4.9561794606936402</v>
      </c>
      <c r="X198">
        <v>0.80228343554326398</v>
      </c>
      <c r="Y198">
        <v>6.0284382241818202</v>
      </c>
    </row>
    <row r="199" spans="1:25" x14ac:dyDescent="0.2">
      <c r="A199" s="14">
        <f t="shared" si="7"/>
        <v>198</v>
      </c>
      <c r="B199" s="20">
        <v>35065</v>
      </c>
      <c r="C199" s="1">
        <v>1.87</v>
      </c>
      <c r="D199" s="1">
        <v>4.8338599999999996</v>
      </c>
      <c r="E199" s="1">
        <v>1.7243900000000001</v>
      </c>
      <c r="F199" s="1">
        <v>0.22</v>
      </c>
      <c r="G199" s="1">
        <v>4.7511888432502003</v>
      </c>
      <c r="H199" s="1">
        <v>0.80143485118537705</v>
      </c>
      <c r="I199" s="1">
        <v>5.56</v>
      </c>
      <c r="J199">
        <f t="shared" si="6"/>
        <v>5.5526236944355771</v>
      </c>
      <c r="K199">
        <v>3.0957066668609898E-2</v>
      </c>
      <c r="L199">
        <v>-0.44825321207126501</v>
      </c>
      <c r="M199">
        <v>-0.99435578416354597</v>
      </c>
      <c r="N199">
        <v>3.9392147998310902E-2</v>
      </c>
      <c r="O199">
        <v>-0.19550358642432999</v>
      </c>
      <c r="P199">
        <v>7.4327353561534804E-2</v>
      </c>
      <c r="Q199">
        <v>6.26203475302054E-2</v>
      </c>
      <c r="S199">
        <v>1.8723914545006899</v>
      </c>
      <c r="T199">
        <v>4.85141516355558</v>
      </c>
      <c r="U199">
        <v>1.7622940066002799</v>
      </c>
      <c r="V199">
        <v>0.216736249143096</v>
      </c>
      <c r="W199">
        <v>4.7506989120000496</v>
      </c>
      <c r="X199">
        <v>0.79547873729021501</v>
      </c>
      <c r="Y199">
        <v>5.6633273827857797</v>
      </c>
    </row>
    <row r="200" spans="1:25" x14ac:dyDescent="0.2">
      <c r="A200" s="14">
        <f t="shared" si="7"/>
        <v>199</v>
      </c>
      <c r="B200" s="20">
        <v>35096</v>
      </c>
      <c r="C200" s="1">
        <v>1.5</v>
      </c>
      <c r="D200" s="1">
        <v>5.8134699999999997</v>
      </c>
      <c r="E200" s="1">
        <v>3.45391</v>
      </c>
      <c r="F200" s="1">
        <v>0.12333333333333001</v>
      </c>
      <c r="G200" s="1">
        <v>4.8792160677472802</v>
      </c>
      <c r="H200" s="1">
        <v>0.78218637675660896</v>
      </c>
      <c r="I200" s="1">
        <v>5.22</v>
      </c>
      <c r="J200">
        <f t="shared" si="6"/>
        <v>5.6614024445038895</v>
      </c>
      <c r="K200">
        <v>-0.34859853681000902</v>
      </c>
      <c r="L200">
        <v>0.91684687648410901</v>
      </c>
      <c r="M200">
        <v>1.6172674838855301</v>
      </c>
      <c r="N200">
        <v>-9.9682243501245799E-2</v>
      </c>
      <c r="O200">
        <v>0.131484435114158</v>
      </c>
      <c r="P200">
        <v>4.4412036116695898E-2</v>
      </c>
      <c r="Q200">
        <v>-0.20325421717134101</v>
      </c>
      <c r="S200">
        <v>1.51436993461991</v>
      </c>
      <c r="T200">
        <v>5.91895666197198</v>
      </c>
      <c r="U200">
        <v>3.6816701754587702</v>
      </c>
      <c r="V200">
        <v>0.10372188498009501</v>
      </c>
      <c r="W200">
        <v>4.8762721354955998</v>
      </c>
      <c r="X200">
        <v>0.74639687407631505</v>
      </c>
      <c r="Y200">
        <v>5.8408806124683004</v>
      </c>
    </row>
    <row r="201" spans="1:25" x14ac:dyDescent="0.2">
      <c r="A201" s="14">
        <f t="shared" si="7"/>
        <v>200</v>
      </c>
      <c r="B201" s="20">
        <v>35125</v>
      </c>
      <c r="C201" s="1">
        <v>1.69</v>
      </c>
      <c r="D201" s="1">
        <v>5.8930699999999998</v>
      </c>
      <c r="E201" s="1">
        <v>3.2073900000000002</v>
      </c>
      <c r="F201" s="1">
        <v>0.12666666666667001</v>
      </c>
      <c r="G201" s="1">
        <v>4.8662515040512497</v>
      </c>
      <c r="H201" s="1">
        <v>0.798017572887324</v>
      </c>
      <c r="I201" s="1">
        <v>5.31</v>
      </c>
      <c r="J201">
        <f t="shared" si="6"/>
        <v>5.6642690769385737</v>
      </c>
      <c r="K201">
        <v>0.18621848312936301</v>
      </c>
      <c r="L201">
        <v>0.20262230240883</v>
      </c>
      <c r="M201">
        <v>-0.42293290259372102</v>
      </c>
      <c r="N201">
        <v>5.4430872816949603E-2</v>
      </c>
      <c r="O201">
        <v>-1.6482449652802902E-2</v>
      </c>
      <c r="P201">
        <v>7.4589833017021101E-2</v>
      </c>
      <c r="Q201">
        <v>4.3444222936485297E-2</v>
      </c>
      <c r="S201">
        <v>1.6864196989934099</v>
      </c>
      <c r="T201">
        <v>5.86678776476165</v>
      </c>
      <c r="U201">
        <v>3.1506430483245</v>
      </c>
      <c r="V201">
        <v>0.13155290241770101</v>
      </c>
      <c r="W201">
        <v>4.8669849912857304</v>
      </c>
      <c r="X201">
        <v>0.806934606670768</v>
      </c>
      <c r="Y201">
        <v>5.1553062215945804</v>
      </c>
    </row>
    <row r="202" spans="1:25" x14ac:dyDescent="0.2">
      <c r="A202" s="14">
        <f t="shared" si="7"/>
        <v>201</v>
      </c>
      <c r="B202" s="20">
        <v>35156</v>
      </c>
      <c r="C202" s="1">
        <v>1.53</v>
      </c>
      <c r="D202" s="1">
        <v>6.49871</v>
      </c>
      <c r="E202" s="1">
        <v>4.2247599999999998</v>
      </c>
      <c r="F202" s="1">
        <v>0.23</v>
      </c>
      <c r="G202" s="1">
        <v>4.9577220157087796</v>
      </c>
      <c r="H202" s="1">
        <v>0.81591947455029201</v>
      </c>
      <c r="I202" s="1">
        <v>5.22</v>
      </c>
      <c r="J202">
        <f t="shared" si="6"/>
        <v>5.773641490259072</v>
      </c>
      <c r="K202">
        <v>-0.12802534072416299</v>
      </c>
      <c r="L202">
        <v>0.77092474274520495</v>
      </c>
      <c r="M202">
        <v>0.88634331837187696</v>
      </c>
      <c r="N202">
        <v>0.15400559949231801</v>
      </c>
      <c r="O202">
        <v>9.1387510280745807E-2</v>
      </c>
      <c r="P202">
        <v>7.9259736766747094E-2</v>
      </c>
      <c r="Q202">
        <v>-9.6809273220498995E-2</v>
      </c>
      <c r="S202">
        <v>1.5300413948090399</v>
      </c>
      <c r="T202">
        <v>6.4990138705703204</v>
      </c>
      <c r="U202">
        <v>4.2254160982508999</v>
      </c>
      <c r="V202">
        <v>0.22994350620368001</v>
      </c>
      <c r="W202">
        <v>4.9577135352586801</v>
      </c>
      <c r="X202">
        <v>0.81581637737774304</v>
      </c>
      <c r="Y202">
        <v>5.2217885421937096</v>
      </c>
    </row>
    <row r="203" spans="1:25" x14ac:dyDescent="0.2">
      <c r="A203" s="14">
        <f t="shared" si="7"/>
        <v>202</v>
      </c>
      <c r="B203" s="20">
        <v>35186</v>
      </c>
      <c r="C203" s="1">
        <v>1.45</v>
      </c>
      <c r="D203" s="1">
        <v>5.8928500000000001</v>
      </c>
      <c r="E203" s="1">
        <v>4.6313000000000004</v>
      </c>
      <c r="F203" s="1">
        <v>0.23333333333333001</v>
      </c>
      <c r="G203" s="1">
        <v>4.8087658974746903</v>
      </c>
      <c r="H203" s="1">
        <v>0.799022186296098</v>
      </c>
      <c r="I203" s="1">
        <v>5.24</v>
      </c>
      <c r="J203">
        <f t="shared" si="6"/>
        <v>5.6077880837707887</v>
      </c>
      <c r="K203">
        <v>-2.1331394267523101E-2</v>
      </c>
      <c r="L203">
        <v>-0.36604271554794499</v>
      </c>
      <c r="M203">
        <v>0.18579237174316199</v>
      </c>
      <c r="N203">
        <v>9.7855439983819806E-2</v>
      </c>
      <c r="O203">
        <v>-0.14558901363787899</v>
      </c>
      <c r="P203">
        <v>7.7441647757949303E-2</v>
      </c>
      <c r="Q203">
        <v>-7.6152977346504599E-2</v>
      </c>
      <c r="S203">
        <v>1.44041665358865</v>
      </c>
      <c r="T203">
        <v>5.8225006734238196</v>
      </c>
      <c r="U203">
        <v>4.4794061523337199</v>
      </c>
      <c r="V203">
        <v>0.24641225875425299</v>
      </c>
      <c r="W203">
        <v>4.8107292134761597</v>
      </c>
      <c r="X203">
        <v>0.82289029781832901</v>
      </c>
      <c r="Y203">
        <v>4.8259331203128601</v>
      </c>
    </row>
    <row r="204" spans="1:25" x14ac:dyDescent="0.2">
      <c r="A204" s="14">
        <f t="shared" si="7"/>
        <v>203</v>
      </c>
      <c r="B204" s="20">
        <v>35217</v>
      </c>
      <c r="C204" s="1">
        <v>1.67</v>
      </c>
      <c r="D204" s="1">
        <v>5.06881</v>
      </c>
      <c r="E204" s="1">
        <v>5.1558700000000002</v>
      </c>
      <c r="F204" s="1">
        <v>-6.3333333333329897E-2</v>
      </c>
      <c r="G204" s="1">
        <v>4.7959531720647099</v>
      </c>
      <c r="H204" s="1">
        <v>0.76467792051206096</v>
      </c>
      <c r="I204" s="1">
        <v>5.27</v>
      </c>
      <c r="J204">
        <f t="shared" si="6"/>
        <v>5.560631092576771</v>
      </c>
      <c r="K204">
        <v>0.222993830985072</v>
      </c>
      <c r="L204">
        <v>-0.76714849703252597</v>
      </c>
      <c r="M204">
        <v>0.360978258454833</v>
      </c>
      <c r="N204">
        <v>-0.22988442942814299</v>
      </c>
      <c r="O204">
        <v>-1.3932847663160599E-2</v>
      </c>
      <c r="P204">
        <v>3.8309404932655097E-2</v>
      </c>
      <c r="Q204">
        <v>-4.7007860275772202E-2</v>
      </c>
      <c r="S204">
        <v>1.6657436464305699</v>
      </c>
      <c r="T204">
        <v>5.03756500535758</v>
      </c>
      <c r="U204">
        <v>5.0884077699044301</v>
      </c>
      <c r="V204">
        <v>-5.75244510796682E-2</v>
      </c>
      <c r="W204">
        <v>4.7968251604821299</v>
      </c>
      <c r="X204">
        <v>0.77527871874186804</v>
      </c>
      <c r="Y204">
        <v>5.0860960727403599</v>
      </c>
    </row>
    <row r="205" spans="1:25" x14ac:dyDescent="0.2">
      <c r="A205" s="14">
        <f t="shared" si="7"/>
        <v>204</v>
      </c>
      <c r="B205" s="20">
        <v>35247</v>
      </c>
      <c r="C205" s="1">
        <v>1.55</v>
      </c>
      <c r="D205" s="1">
        <v>5.6677799999999996</v>
      </c>
      <c r="E205" s="1">
        <v>5.4341900000000001</v>
      </c>
      <c r="F205" s="1">
        <v>0.14000000000000001</v>
      </c>
      <c r="G205" s="1">
        <v>4.7540549144405997</v>
      </c>
      <c r="H205" s="1">
        <v>0.76924800709863195</v>
      </c>
      <c r="I205" s="1">
        <v>5.4</v>
      </c>
      <c r="J205">
        <f t="shared" si="6"/>
        <v>5.5233029215392317</v>
      </c>
      <c r="K205">
        <v>-0.148555718280482</v>
      </c>
      <c r="L205">
        <v>0.43473747978608202</v>
      </c>
      <c r="M205">
        <v>0.278670399014734</v>
      </c>
      <c r="N205">
        <v>0.22626631004554701</v>
      </c>
      <c r="O205">
        <v>-4.0600705731700201E-2</v>
      </c>
      <c r="P205">
        <v>3.2879494702440698E-2</v>
      </c>
      <c r="Q205">
        <v>0.160500570568719</v>
      </c>
      <c r="S205">
        <v>1.55424189586349</v>
      </c>
      <c r="T205">
        <v>5.6989188636697099</v>
      </c>
      <c r="U205">
        <v>5.5014230787648204</v>
      </c>
      <c r="V205">
        <v>0.13421084898108501</v>
      </c>
      <c r="W205">
        <v>4.7531858879369198</v>
      </c>
      <c r="X205">
        <v>0.75868321697317898</v>
      </c>
      <c r="Y205">
        <v>5.5832792543189402</v>
      </c>
    </row>
    <row r="206" spans="1:25" x14ac:dyDescent="0.2">
      <c r="A206" s="14">
        <f t="shared" si="7"/>
        <v>205</v>
      </c>
      <c r="B206" s="20">
        <v>35278</v>
      </c>
      <c r="C206" s="1">
        <v>1.22</v>
      </c>
      <c r="D206" s="1">
        <v>5.3882899999999996</v>
      </c>
      <c r="E206" s="1">
        <v>4.7185899999999998</v>
      </c>
      <c r="F206" s="1">
        <v>-0.25666666666666998</v>
      </c>
      <c r="G206" s="1">
        <v>4.8510783327870701</v>
      </c>
      <c r="H206" s="1">
        <v>0.77651723618545199</v>
      </c>
      <c r="I206" s="1">
        <v>5.22</v>
      </c>
      <c r="J206">
        <f t="shared" si="6"/>
        <v>5.6275955689725219</v>
      </c>
      <c r="K206">
        <v>-0.337496357457991</v>
      </c>
      <c r="L206">
        <v>-0.32179079470932698</v>
      </c>
      <c r="M206">
        <v>-0.758954120078283</v>
      </c>
      <c r="N206">
        <v>-0.34307568486245199</v>
      </c>
      <c r="O206">
        <v>9.5775137851506806E-2</v>
      </c>
      <c r="P206">
        <v>6.8458019898233205E-2</v>
      </c>
      <c r="Q206">
        <v>-0.22864888555176099</v>
      </c>
      <c r="S206">
        <v>1.2231318489582499</v>
      </c>
      <c r="T206">
        <v>5.4112802432505198</v>
      </c>
      <c r="U206">
        <v>4.7682290893283596</v>
      </c>
      <c r="V206">
        <v>-0.26094087498559099</v>
      </c>
      <c r="W206">
        <v>4.8504367187923298</v>
      </c>
      <c r="X206">
        <v>0.76871710906934698</v>
      </c>
      <c r="Y206">
        <v>5.35531754672422</v>
      </c>
    </row>
    <row r="207" spans="1:25" x14ac:dyDescent="0.2">
      <c r="A207" s="14">
        <f t="shared" si="7"/>
        <v>206</v>
      </c>
      <c r="B207" s="20">
        <v>35309</v>
      </c>
      <c r="C207" s="1">
        <v>1.63</v>
      </c>
      <c r="D207" s="1">
        <v>5.4994500000000004</v>
      </c>
      <c r="E207" s="1">
        <v>5.0200500000000003</v>
      </c>
      <c r="F207" s="1">
        <v>-0.15333333333332999</v>
      </c>
      <c r="G207" s="1">
        <v>4.8554266241109403</v>
      </c>
      <c r="H207" s="1">
        <v>0.75995332369875102</v>
      </c>
      <c r="I207" s="1">
        <v>5.3</v>
      </c>
      <c r="J207">
        <f t="shared" si="6"/>
        <v>5.6153799478096911</v>
      </c>
      <c r="K207">
        <v>0.30757840327035002</v>
      </c>
      <c r="L207">
        <v>1.7500125424544599E-2</v>
      </c>
      <c r="M207">
        <v>0.16829646662430101</v>
      </c>
      <c r="N207">
        <v>0.12278468329155</v>
      </c>
      <c r="O207">
        <v>-7.7124001115080904E-3</v>
      </c>
      <c r="P207">
        <v>-1.29548797866434E-2</v>
      </c>
      <c r="Q207">
        <v>-6.9146099988515197E-4</v>
      </c>
      <c r="S207">
        <v>1.63400305147436</v>
      </c>
      <c r="T207">
        <v>5.5288355573390904</v>
      </c>
      <c r="U207">
        <v>5.0834974498518397</v>
      </c>
      <c r="V207">
        <v>-0.158796520141153</v>
      </c>
      <c r="W207">
        <v>4.8546065290546903</v>
      </c>
      <c r="X207">
        <v>0.74998339514580603</v>
      </c>
      <c r="Y207">
        <v>5.47295952395634</v>
      </c>
    </row>
    <row r="208" spans="1:25" x14ac:dyDescent="0.2">
      <c r="A208" s="14">
        <f t="shared" si="7"/>
        <v>207</v>
      </c>
      <c r="B208" s="20">
        <v>35339</v>
      </c>
      <c r="C208" s="1">
        <v>1.7</v>
      </c>
      <c r="D208" s="1">
        <v>6.2745600000000001</v>
      </c>
      <c r="E208" s="1">
        <v>5.0929399999999996</v>
      </c>
      <c r="F208" s="1">
        <v>-0.149999999999999</v>
      </c>
      <c r="G208" s="1">
        <v>4.7298740380749802</v>
      </c>
      <c r="H208" s="1">
        <v>0.78143847988664294</v>
      </c>
      <c r="I208" s="1">
        <v>5.24</v>
      </c>
      <c r="J208">
        <f t="shared" si="6"/>
        <v>5.5113125179616231</v>
      </c>
      <c r="K208">
        <v>3.8997273308698698E-2</v>
      </c>
      <c r="L208">
        <v>0.72830858720874103</v>
      </c>
      <c r="M208">
        <v>7.0482020217697006E-2</v>
      </c>
      <c r="N208">
        <v>3.5547661493066797E-2</v>
      </c>
      <c r="O208">
        <v>-0.12781580582610499</v>
      </c>
      <c r="P208">
        <v>4.4460335208668197E-2</v>
      </c>
      <c r="Q208">
        <v>-6.9238773968129899E-2</v>
      </c>
      <c r="S208">
        <v>1.70540864069525</v>
      </c>
      <c r="T208">
        <v>6.3142636916199297</v>
      </c>
      <c r="U208">
        <v>5.1786657173624304</v>
      </c>
      <c r="V208">
        <v>-0.15738147253008999</v>
      </c>
      <c r="W208">
        <v>4.7287659835011997</v>
      </c>
      <c r="X208">
        <v>0.76796781590803898</v>
      </c>
      <c r="Y208">
        <v>5.4736907046768</v>
      </c>
    </row>
    <row r="209" spans="1:25" x14ac:dyDescent="0.2">
      <c r="A209" s="14">
        <f t="shared" si="7"/>
        <v>208</v>
      </c>
      <c r="B209" s="20">
        <v>35370</v>
      </c>
      <c r="C209" s="1">
        <v>1.73</v>
      </c>
      <c r="D209" s="1">
        <v>5.8469800000000003</v>
      </c>
      <c r="E209" s="1">
        <v>5.7541799999999999</v>
      </c>
      <c r="F209" s="1">
        <v>5.3333333333330103E-2</v>
      </c>
      <c r="G209" s="1">
        <v>4.8148511865682098</v>
      </c>
      <c r="H209" s="1">
        <v>0.76669581808964204</v>
      </c>
      <c r="I209" s="1">
        <v>5.31</v>
      </c>
      <c r="J209">
        <f t="shared" si="6"/>
        <v>5.5815470046578515</v>
      </c>
      <c r="K209">
        <v>3.8671542649060898E-2</v>
      </c>
      <c r="L209">
        <v>-0.24858244357725801</v>
      </c>
      <c r="M209">
        <v>0.70653291010031505</v>
      </c>
      <c r="N209">
        <v>0.25515012541694498</v>
      </c>
      <c r="O209">
        <v>7.9478239648097804E-2</v>
      </c>
      <c r="P209">
        <v>-9.7817322449766909E-4</v>
      </c>
      <c r="Q209">
        <v>1.25159939061703E-4</v>
      </c>
      <c r="S209">
        <v>1.72648098642717</v>
      </c>
      <c r="T209">
        <v>5.8211476628982703</v>
      </c>
      <c r="U209">
        <v>5.6984044401252998</v>
      </c>
      <c r="V209">
        <v>5.8135926717587501E-2</v>
      </c>
      <c r="W209">
        <v>4.8155721180007598</v>
      </c>
      <c r="X209">
        <v>0.77546021048444902</v>
      </c>
      <c r="Y209">
        <v>5.1579542628292501</v>
      </c>
    </row>
    <row r="210" spans="1:25" x14ac:dyDescent="0.2">
      <c r="A210" s="14">
        <f t="shared" si="7"/>
        <v>209</v>
      </c>
      <c r="B210" s="20">
        <v>35400</v>
      </c>
      <c r="C210" s="1">
        <v>1.46</v>
      </c>
      <c r="D210" s="1">
        <v>5.5144700000000002</v>
      </c>
      <c r="E210" s="1">
        <v>6.04</v>
      </c>
      <c r="F210" s="1">
        <v>5.6666666666670203E-2</v>
      </c>
      <c r="G210" s="1">
        <v>4.9389463109221898</v>
      </c>
      <c r="H210" s="1">
        <v>0.82111442133589196</v>
      </c>
      <c r="I210" s="1">
        <v>5.29</v>
      </c>
      <c r="J210">
        <f t="shared" si="6"/>
        <v>5.7600607322580819</v>
      </c>
      <c r="K210">
        <v>-0.24578953324809</v>
      </c>
      <c r="L210">
        <v>-0.31880956352026402</v>
      </c>
      <c r="M210">
        <v>0.31100222576968101</v>
      </c>
      <c r="N210">
        <v>6.4191399781854896E-2</v>
      </c>
      <c r="O210">
        <v>0.127060442308947</v>
      </c>
      <c r="P210">
        <v>0.10881053178714201</v>
      </c>
      <c r="Q210">
        <v>-5.4309659389656602E-2</v>
      </c>
      <c r="S210">
        <v>1.4592116602701299</v>
      </c>
      <c r="T210">
        <v>5.5086829641641799</v>
      </c>
      <c r="U210">
        <v>6.0275049956770603</v>
      </c>
      <c r="V210">
        <v>5.7742557706266101E-2</v>
      </c>
      <c r="W210">
        <v>4.9391078160937498</v>
      </c>
      <c r="X210">
        <v>0.82307784619629898</v>
      </c>
      <c r="Y210">
        <v>5.2559382685265401</v>
      </c>
    </row>
    <row r="211" spans="1:25" x14ac:dyDescent="0.2">
      <c r="A211" s="14">
        <f t="shared" si="7"/>
        <v>210</v>
      </c>
      <c r="B211" s="20">
        <v>35431</v>
      </c>
      <c r="C211" s="1">
        <v>1.56</v>
      </c>
      <c r="D211" s="1">
        <v>6.3983299999999996</v>
      </c>
      <c r="E211" s="1">
        <v>6.8832000000000004</v>
      </c>
      <c r="F211" s="1">
        <v>-0.04</v>
      </c>
      <c r="G211" s="1">
        <v>4.8843698352592302</v>
      </c>
      <c r="H211" s="1">
        <v>0.78681319241266801</v>
      </c>
      <c r="I211" s="1">
        <v>5.25</v>
      </c>
      <c r="J211">
        <f t="shared" si="6"/>
        <v>5.6711830276718977</v>
      </c>
      <c r="K211">
        <v>7.9225962605188799E-2</v>
      </c>
      <c r="L211">
        <v>0.78187670274100096</v>
      </c>
      <c r="M211">
        <v>0.75505924939626801</v>
      </c>
      <c r="N211">
        <v>-2.95520180783699E-2</v>
      </c>
      <c r="O211">
        <v>-5.21282359933668E-2</v>
      </c>
      <c r="P211">
        <v>2.9915955154062299E-2</v>
      </c>
      <c r="Q211">
        <v>-0.102978777587121</v>
      </c>
      <c r="S211">
        <v>1.5617543527842901</v>
      </c>
      <c r="T211">
        <v>6.41120833410739</v>
      </c>
      <c r="U211">
        <v>6.9110060901831698</v>
      </c>
      <c r="V211">
        <v>-4.2394262739016003E-2</v>
      </c>
      <c r="W211">
        <v>4.88401042543037</v>
      </c>
      <c r="X211">
        <v>0.78244383268094797</v>
      </c>
      <c r="Y211">
        <v>5.3258001800292796</v>
      </c>
    </row>
    <row r="212" spans="1:25" x14ac:dyDescent="0.2">
      <c r="A212" s="14">
        <f t="shared" si="7"/>
        <v>211</v>
      </c>
      <c r="B212" s="20">
        <v>35462</v>
      </c>
      <c r="C212" s="1">
        <v>1.38</v>
      </c>
      <c r="D212" s="1">
        <v>5.8681400000000004</v>
      </c>
      <c r="E212" s="1">
        <v>6.51119</v>
      </c>
      <c r="F212" s="1">
        <v>-0.13666666666666899</v>
      </c>
      <c r="G212" s="1">
        <v>4.8682713244702303</v>
      </c>
      <c r="H212" s="1">
        <v>0.74546153712961205</v>
      </c>
      <c r="I212" s="1">
        <v>5.19</v>
      </c>
      <c r="J212">
        <f t="shared" si="6"/>
        <v>5.6137328615998427</v>
      </c>
      <c r="K212">
        <v>-0.17048851772953</v>
      </c>
      <c r="L212">
        <v>-0.434098326679765</v>
      </c>
      <c r="M212">
        <v>-0.34630524294614301</v>
      </c>
      <c r="N212">
        <v>-8.1514964771367601E-3</v>
      </c>
      <c r="O212">
        <v>-1.64275847183122E-2</v>
      </c>
      <c r="P212">
        <v>7.5590011550877899E-3</v>
      </c>
      <c r="Q212">
        <v>-0.19029091064196399</v>
      </c>
      <c r="S212">
        <v>1.3757298183856701</v>
      </c>
      <c r="T212">
        <v>5.8367934965938204</v>
      </c>
      <c r="U212">
        <v>6.4435085985569804</v>
      </c>
      <c r="V212">
        <v>-0.13083891251166499</v>
      </c>
      <c r="W212">
        <v>4.8691461458043204</v>
      </c>
      <c r="X212">
        <v>0.75609677524124297</v>
      </c>
      <c r="Y212">
        <v>5.0054986055134103</v>
      </c>
    </row>
    <row r="213" spans="1:25" x14ac:dyDescent="0.2">
      <c r="A213" s="14">
        <f t="shared" si="7"/>
        <v>212</v>
      </c>
      <c r="B213" s="20">
        <v>35490</v>
      </c>
      <c r="C213" s="1">
        <v>1.26</v>
      </c>
      <c r="D213" s="1">
        <v>5.4298000000000002</v>
      </c>
      <c r="E213" s="1">
        <v>7.3593900000000003</v>
      </c>
      <c r="F213" s="1">
        <v>-0.13333333333333</v>
      </c>
      <c r="G213" s="1">
        <v>4.8674386584032003</v>
      </c>
      <c r="H213" s="1">
        <v>0.73857276611580203</v>
      </c>
      <c r="I213" s="1">
        <v>5.39</v>
      </c>
      <c r="J213">
        <f t="shared" si="6"/>
        <v>5.6060114245190027</v>
      </c>
      <c r="K213">
        <v>-0.17319703504575201</v>
      </c>
      <c r="L213">
        <v>-0.48692202161745801</v>
      </c>
      <c r="M213">
        <v>0.83230888284812299</v>
      </c>
      <c r="N213">
        <v>6.0819855117842499E-2</v>
      </c>
      <c r="O213">
        <v>-6.1401387387212099E-3</v>
      </c>
      <c r="P213">
        <v>2.1405567624110201E-2</v>
      </c>
      <c r="Q213">
        <v>8.0324879637962504E-2</v>
      </c>
      <c r="S213">
        <v>1.2553901023935901</v>
      </c>
      <c r="T213">
        <v>5.3959597130818304</v>
      </c>
      <c r="U213">
        <v>7.2863241778195098</v>
      </c>
      <c r="V213">
        <v>-0.12704194988495901</v>
      </c>
      <c r="W213">
        <v>4.8683830764955198</v>
      </c>
      <c r="X213">
        <v>0.75005409481384699</v>
      </c>
      <c r="Y213">
        <v>5.1908205238929801</v>
      </c>
    </row>
    <row r="214" spans="1:25" x14ac:dyDescent="0.2">
      <c r="A214" s="14">
        <f t="shared" si="7"/>
        <v>213</v>
      </c>
      <c r="B214" s="20">
        <v>35521</v>
      </c>
      <c r="C214" s="1">
        <v>1.62</v>
      </c>
      <c r="D214" s="1">
        <v>4.8252699999999997</v>
      </c>
      <c r="E214" s="1">
        <v>6.4105699999999999</v>
      </c>
      <c r="F214" s="1">
        <v>-0.23</v>
      </c>
      <c r="G214" s="1">
        <v>4.9603093140601597</v>
      </c>
      <c r="H214" s="1">
        <v>0.76476922538513303</v>
      </c>
      <c r="I214" s="1">
        <v>5.51</v>
      </c>
      <c r="J214">
        <f t="shared" si="6"/>
        <v>5.7250785394452928</v>
      </c>
      <c r="K214">
        <v>0.27246751815091702</v>
      </c>
      <c r="L214">
        <v>-0.86030840385515195</v>
      </c>
      <c r="M214">
        <v>-0.972892345002206</v>
      </c>
      <c r="N214">
        <v>-4.6751718736316498E-2</v>
      </c>
      <c r="O214">
        <v>8.8409839897515496E-2</v>
      </c>
      <c r="P214">
        <v>6.4302150476800102E-2</v>
      </c>
      <c r="Q214">
        <v>1.64559859186122E-2</v>
      </c>
      <c r="S214">
        <v>1.6198031544959199</v>
      </c>
      <c r="T214">
        <v>4.8238249986344099</v>
      </c>
      <c r="U214">
        <v>6.4074500438044799</v>
      </c>
      <c r="V214">
        <v>-0.22973135400133199</v>
      </c>
      <c r="W214">
        <v>4.9603496413019599</v>
      </c>
      <c r="X214">
        <v>0.76525948528415699</v>
      </c>
      <c r="Y214">
        <v>5.5014949120949197</v>
      </c>
    </row>
    <row r="215" spans="1:25" x14ac:dyDescent="0.2">
      <c r="A215" s="14">
        <f t="shared" si="7"/>
        <v>214</v>
      </c>
      <c r="B215" s="20">
        <v>35551</v>
      </c>
      <c r="C215" s="1">
        <v>1.53</v>
      </c>
      <c r="D215" s="1">
        <v>4.5254399999999997</v>
      </c>
      <c r="E215" s="1">
        <v>6.2527799999999996</v>
      </c>
      <c r="F215" s="1">
        <v>-0.42666666666666903</v>
      </c>
      <c r="G215" s="1">
        <v>4.8547862817771303</v>
      </c>
      <c r="H215" s="1">
        <v>0.72851406221542203</v>
      </c>
      <c r="I215" s="1">
        <v>5.5</v>
      </c>
      <c r="J215">
        <f t="shared" si="6"/>
        <v>5.5833003439925522</v>
      </c>
      <c r="K215">
        <v>-0.15381690900116701</v>
      </c>
      <c r="L215">
        <v>-0.66470154078327204</v>
      </c>
      <c r="M215">
        <v>-0.13071474150219201</v>
      </c>
      <c r="N215">
        <v>-0.17523453219711699</v>
      </c>
      <c r="O215">
        <v>-9.9889932643061605E-2</v>
      </c>
      <c r="P215">
        <v>-5.7649878974277398E-3</v>
      </c>
      <c r="Q215">
        <v>4.5255495825915502E-2</v>
      </c>
      <c r="S215">
        <v>1.53946761895707</v>
      </c>
      <c r="T215">
        <v>4.5949397957207099</v>
      </c>
      <c r="U215">
        <v>6.4028395939977898</v>
      </c>
      <c r="V215">
        <v>-0.43958765239943598</v>
      </c>
      <c r="W215">
        <v>4.8528466745672398</v>
      </c>
      <c r="X215">
        <v>0.70493417942524506</v>
      </c>
      <c r="Y215">
        <v>5.9090666528528297</v>
      </c>
    </row>
    <row r="216" spans="1:25" x14ac:dyDescent="0.2">
      <c r="A216" s="14">
        <f t="shared" si="7"/>
        <v>215</v>
      </c>
      <c r="B216" s="20">
        <v>35582</v>
      </c>
      <c r="C216" s="1">
        <v>1.51</v>
      </c>
      <c r="D216" s="1">
        <v>5.0556400000000004</v>
      </c>
      <c r="E216" s="1">
        <v>5.8754200000000001</v>
      </c>
      <c r="F216" s="1">
        <v>-0.32333333333332998</v>
      </c>
      <c r="G216" s="1">
        <v>4.9352889016506296</v>
      </c>
      <c r="H216" s="1">
        <v>0.72143436199236699</v>
      </c>
      <c r="I216" s="1">
        <v>5.56</v>
      </c>
      <c r="J216">
        <f t="shared" si="6"/>
        <v>5.6567232636429967</v>
      </c>
      <c r="K216">
        <v>-0.118020892828214</v>
      </c>
      <c r="L216">
        <v>3.4183061320591799E-3</v>
      </c>
      <c r="M216">
        <v>-0.39153386163889597</v>
      </c>
      <c r="N216">
        <v>8.8947189293088202E-2</v>
      </c>
      <c r="O216">
        <v>8.52710317359682E-2</v>
      </c>
      <c r="P216">
        <v>-4.9874636880470301E-3</v>
      </c>
      <c r="Q216">
        <v>0.151280300902596</v>
      </c>
      <c r="S216">
        <v>1.5229582262866299</v>
      </c>
      <c r="T216">
        <v>5.1507636085764901</v>
      </c>
      <c r="U216">
        <v>6.0808049214169504</v>
      </c>
      <c r="V216">
        <v>-0.34101814487155702</v>
      </c>
      <c r="W216">
        <v>4.9326341825235902</v>
      </c>
      <c r="X216">
        <v>0.68916083488984403</v>
      </c>
      <c r="Y216">
        <v>6.1198850437494201</v>
      </c>
    </row>
    <row r="217" spans="1:25" x14ac:dyDescent="0.2">
      <c r="A217" s="14">
        <f t="shared" si="7"/>
        <v>216</v>
      </c>
      <c r="B217" s="20">
        <v>35612</v>
      </c>
      <c r="C217" s="1">
        <v>1.73</v>
      </c>
      <c r="D217" s="1">
        <v>5.6531900000000004</v>
      </c>
      <c r="E217" s="1">
        <v>6.8132299999999999</v>
      </c>
      <c r="F217" s="1">
        <v>-0.42</v>
      </c>
      <c r="G217" s="1">
        <v>4.84780045603571</v>
      </c>
      <c r="H217" s="1">
        <v>0.72678901311717703</v>
      </c>
      <c r="I217" s="1">
        <v>5.52</v>
      </c>
      <c r="J217">
        <f t="shared" si="6"/>
        <v>5.5745894691528868</v>
      </c>
      <c r="K217">
        <v>0.12990003766281999</v>
      </c>
      <c r="L217">
        <v>0.29154725378499402</v>
      </c>
      <c r="M217">
        <v>0.94524651833642104</v>
      </c>
      <c r="N217">
        <v>-8.5606033843976803E-2</v>
      </c>
      <c r="O217">
        <v>-8.9181796355372697E-2</v>
      </c>
      <c r="P217">
        <v>2.1580321344435799E-2</v>
      </c>
      <c r="Q217">
        <v>-1.7154570309720899E-2</v>
      </c>
      <c r="S217">
        <v>1.73881909311479</v>
      </c>
      <c r="T217">
        <v>5.7179291041717297</v>
      </c>
      <c r="U217">
        <v>6.9530106077996097</v>
      </c>
      <c r="V217">
        <v>-0.43203590647541501</v>
      </c>
      <c r="W217">
        <v>4.8459937106789699</v>
      </c>
      <c r="X217">
        <v>0.70482433721446203</v>
      </c>
      <c r="Y217">
        <v>5.9010458488056603</v>
      </c>
    </row>
    <row r="218" spans="1:25" x14ac:dyDescent="0.2">
      <c r="A218" s="14">
        <f t="shared" si="7"/>
        <v>217</v>
      </c>
      <c r="B218" s="20">
        <v>35643</v>
      </c>
      <c r="C218" s="1">
        <v>1.48</v>
      </c>
      <c r="D218" s="1">
        <v>5.9146900000000002</v>
      </c>
      <c r="E218" s="1">
        <v>7.3131000000000004</v>
      </c>
      <c r="F218" s="1">
        <v>-0.51666666666667005</v>
      </c>
      <c r="G218" s="1">
        <v>4.9098625492679302</v>
      </c>
      <c r="H218" s="1">
        <v>0.71100617636721297</v>
      </c>
      <c r="I218" s="1">
        <v>5.54</v>
      </c>
      <c r="J218">
        <f t="shared" si="6"/>
        <v>5.6208687256351428</v>
      </c>
      <c r="K218">
        <v>-0.29100383837198102</v>
      </c>
      <c r="L218">
        <v>4.50899121642356E-2</v>
      </c>
      <c r="M218">
        <v>0.62712800225065501</v>
      </c>
      <c r="N218">
        <v>-7.09087880050078E-2</v>
      </c>
      <c r="O218">
        <v>6.5051069530053199E-2</v>
      </c>
      <c r="P218">
        <v>-7.5887438126328597E-3</v>
      </c>
      <c r="Q218">
        <v>2.4005941443459002E-2</v>
      </c>
      <c r="S218">
        <v>1.48401001973677</v>
      </c>
      <c r="T218">
        <v>5.9441267098850599</v>
      </c>
      <c r="U218">
        <v>7.3766578952164696</v>
      </c>
      <c r="V218">
        <v>-0.522139363449448</v>
      </c>
      <c r="W218">
        <v>4.90904102664134</v>
      </c>
      <c r="X218">
        <v>0.70101889278428697</v>
      </c>
      <c r="Y218">
        <v>5.7132606011112799</v>
      </c>
    </row>
    <row r="219" spans="1:25" x14ac:dyDescent="0.2">
      <c r="A219" s="14">
        <f t="shared" si="7"/>
        <v>218</v>
      </c>
      <c r="B219" s="20">
        <v>35674</v>
      </c>
      <c r="C219" s="1">
        <v>1.58</v>
      </c>
      <c r="D219" s="1">
        <v>5.7603</v>
      </c>
      <c r="E219" s="1">
        <v>7.5292000000000003</v>
      </c>
      <c r="F219" s="1">
        <v>-0.41333333333333</v>
      </c>
      <c r="G219" s="1">
        <v>4.8617231696466296</v>
      </c>
      <c r="H219" s="1">
        <v>0.69611591958243302</v>
      </c>
      <c r="I219" s="1">
        <v>5.54</v>
      </c>
      <c r="J219">
        <f t="shared" si="6"/>
        <v>5.5578390892290628</v>
      </c>
      <c r="K219">
        <v>1.7246622085047101E-2</v>
      </c>
      <c r="L219">
        <v>-0.39088927737928902</v>
      </c>
      <c r="M219">
        <v>0.31010194268999802</v>
      </c>
      <c r="N219">
        <v>0.132168518440959</v>
      </c>
      <c r="O219">
        <v>-5.0552868078342299E-2</v>
      </c>
      <c r="P219">
        <v>-1.24105237983774E-2</v>
      </c>
      <c r="Q219">
        <v>-7.9160053658735102E-2</v>
      </c>
      <c r="S219">
        <v>1.58222261283286</v>
      </c>
      <c r="T219">
        <v>5.77661573245084</v>
      </c>
      <c r="U219">
        <v>7.5644279048011702</v>
      </c>
      <c r="V219">
        <v>-0.41636665658314398</v>
      </c>
      <c r="W219">
        <v>4.8612678285629896</v>
      </c>
      <c r="X219">
        <v>0.69058031973156797</v>
      </c>
      <c r="Y219">
        <v>5.6360322543871799</v>
      </c>
    </row>
    <row r="220" spans="1:25" x14ac:dyDescent="0.2">
      <c r="A220" s="14">
        <f t="shared" si="7"/>
        <v>219</v>
      </c>
      <c r="B220" s="20">
        <v>35704</v>
      </c>
      <c r="C220" s="1">
        <v>1.73</v>
      </c>
      <c r="D220" s="1">
        <v>5.8027600000000001</v>
      </c>
      <c r="E220" s="1">
        <v>8.5226600000000001</v>
      </c>
      <c r="F220" s="1">
        <v>-0.60999999999999899</v>
      </c>
      <c r="G220" s="1">
        <v>4.7847661665165901</v>
      </c>
      <c r="H220" s="1">
        <v>0.71170611802375905</v>
      </c>
      <c r="I220" s="1">
        <v>5.5</v>
      </c>
      <c r="J220">
        <f t="shared" si="6"/>
        <v>5.4964722845403493</v>
      </c>
      <c r="K220">
        <v>8.7218839637702494E-2</v>
      </c>
      <c r="L220">
        <v>-0.20933768934781299</v>
      </c>
      <c r="M220">
        <v>1.1160220099513201</v>
      </c>
      <c r="N220">
        <v>-0.16368403135953799</v>
      </c>
      <c r="O220">
        <v>-7.6771453595329206E-2</v>
      </c>
      <c r="P220">
        <v>2.7383776646020701E-2</v>
      </c>
      <c r="Q220">
        <v>-8.78831256428141E-2</v>
      </c>
      <c r="S220">
        <v>1.7336230228884499</v>
      </c>
      <c r="T220">
        <v>5.8293558475706204</v>
      </c>
      <c r="U220">
        <v>8.5800840837269803</v>
      </c>
      <c r="V220">
        <v>-0.61494454067738202</v>
      </c>
      <c r="W220">
        <v>4.7840239269579499</v>
      </c>
      <c r="X220">
        <v>0.70268268188387695</v>
      </c>
      <c r="Y220">
        <v>5.6565396593281703</v>
      </c>
    </row>
    <row r="221" spans="1:25" x14ac:dyDescent="0.2">
      <c r="A221" s="14">
        <f t="shared" si="7"/>
        <v>220</v>
      </c>
      <c r="B221" s="20">
        <v>35735</v>
      </c>
      <c r="C221" s="1">
        <v>1.56</v>
      </c>
      <c r="D221" s="1">
        <v>5.79122</v>
      </c>
      <c r="E221" s="1">
        <v>8.5235900000000004</v>
      </c>
      <c r="F221" s="1">
        <v>-0.706666666666671</v>
      </c>
      <c r="G221" s="1">
        <v>4.9498342556936104</v>
      </c>
      <c r="H221" s="1">
        <v>0.69278838940487797</v>
      </c>
      <c r="I221" s="1">
        <v>5.52</v>
      </c>
      <c r="J221">
        <f t="shared" si="6"/>
        <v>5.6426226450984887</v>
      </c>
      <c r="K221">
        <v>-0.20516729005519099</v>
      </c>
      <c r="L221">
        <v>-0.42249959606430698</v>
      </c>
      <c r="M221">
        <v>0.16702854849926899</v>
      </c>
      <c r="N221">
        <v>-7.4809507238619094E-2</v>
      </c>
      <c r="O221">
        <v>0.17695219798192099</v>
      </c>
      <c r="P221">
        <v>-1.55143933751586E-2</v>
      </c>
      <c r="Q221">
        <v>1.0124200368775999E-2</v>
      </c>
      <c r="S221">
        <v>1.5647286961190301</v>
      </c>
      <c r="T221">
        <v>5.8259323617657204</v>
      </c>
      <c r="U221">
        <v>8.5985387514208007</v>
      </c>
      <c r="V221">
        <v>-0.71312018104717101</v>
      </c>
      <c r="W221">
        <v>4.9488654996497301</v>
      </c>
      <c r="X221">
        <v>0.68101118325171095</v>
      </c>
      <c r="Y221">
        <v>5.7243123939123501</v>
      </c>
    </row>
    <row r="222" spans="1:25" x14ac:dyDescent="0.2">
      <c r="A222" s="14">
        <f t="shared" si="7"/>
        <v>221</v>
      </c>
      <c r="B222" s="20">
        <v>35765</v>
      </c>
      <c r="C222" s="1">
        <v>1.57</v>
      </c>
      <c r="D222" s="1">
        <v>5.8286499999999997</v>
      </c>
      <c r="E222" s="1">
        <v>8.1428200000000004</v>
      </c>
      <c r="F222" s="1">
        <v>-0.60333333333332995</v>
      </c>
      <c r="G222" s="1">
        <v>4.9831764085433701</v>
      </c>
      <c r="H222" s="1">
        <v>0.74841481642581198</v>
      </c>
      <c r="I222" s="1">
        <v>5.5</v>
      </c>
      <c r="J222">
        <f t="shared" si="6"/>
        <v>5.7315912249691818</v>
      </c>
      <c r="K222">
        <v>-7.8470855480249999E-2</v>
      </c>
      <c r="L222">
        <v>-0.44026122097647002</v>
      </c>
      <c r="M222">
        <v>-0.243324373272651</v>
      </c>
      <c r="N222">
        <v>0.117115164166584</v>
      </c>
      <c r="O222">
        <v>4.2265270918369097E-2</v>
      </c>
      <c r="P222">
        <v>4.8992313276329802E-2</v>
      </c>
      <c r="Q222">
        <v>-5.9753211299272899E-2</v>
      </c>
      <c r="S222">
        <v>1.57565616638683</v>
      </c>
      <c r="T222">
        <v>5.8701707255625299</v>
      </c>
      <c r="U222">
        <v>8.2324689429327904</v>
      </c>
      <c r="V222">
        <v>-0.61105261793041599</v>
      </c>
      <c r="W222">
        <v>4.9820176440056398</v>
      </c>
      <c r="X222">
        <v>0.73432766937775595</v>
      </c>
      <c r="Y222">
        <v>5.7443855273782098</v>
      </c>
    </row>
    <row r="223" spans="1:25" x14ac:dyDescent="0.2">
      <c r="A223" s="14">
        <f t="shared" si="7"/>
        <v>222</v>
      </c>
      <c r="B223" s="20">
        <v>35796</v>
      </c>
      <c r="C223" s="1">
        <v>1.66</v>
      </c>
      <c r="D223" s="1">
        <v>5.1523700000000003</v>
      </c>
      <c r="E223" s="1">
        <v>8.5587099999999996</v>
      </c>
      <c r="F223" s="1">
        <v>-0.7</v>
      </c>
      <c r="G223" s="1">
        <v>4.9808917872081597</v>
      </c>
      <c r="H223" s="1">
        <v>0.72798376989395797</v>
      </c>
      <c r="I223" s="1">
        <v>5.56</v>
      </c>
      <c r="J223">
        <f t="shared" si="6"/>
        <v>5.7088755571021181</v>
      </c>
      <c r="K223">
        <v>1.2173781472705E-2</v>
      </c>
      <c r="L223">
        <v>-1.02929822736553</v>
      </c>
      <c r="M223">
        <v>0.54485570218034396</v>
      </c>
      <c r="N223">
        <v>-6.7281806992324306E-2</v>
      </c>
      <c r="O223">
        <v>4.1661374595660704E-3</v>
      </c>
      <c r="P223">
        <v>-2.1025907930283898E-2</v>
      </c>
      <c r="Q223">
        <v>1.1916442243594901E-2</v>
      </c>
      <c r="S223">
        <v>1.6625763353792999</v>
      </c>
      <c r="T223">
        <v>5.1712823351268398</v>
      </c>
      <c r="U223">
        <v>8.5995443262200197</v>
      </c>
      <c r="V223">
        <v>-0.70351606806628997</v>
      </c>
      <c r="W223">
        <v>4.9803639798788399</v>
      </c>
      <c r="X223">
        <v>0.72156719498240596</v>
      </c>
      <c r="Y223">
        <v>5.67131551607803</v>
      </c>
    </row>
    <row r="224" spans="1:25" x14ac:dyDescent="0.2">
      <c r="A224" s="14">
        <f t="shared" si="7"/>
        <v>223</v>
      </c>
      <c r="B224" s="20">
        <v>35827</v>
      </c>
      <c r="C224" s="1">
        <v>1.63</v>
      </c>
      <c r="D224" s="1">
        <v>5.3330900000000003</v>
      </c>
      <c r="E224" s="1">
        <v>7.3952499999999999</v>
      </c>
      <c r="F224" s="1">
        <v>-0.69666666666667099</v>
      </c>
      <c r="G224" s="1">
        <v>4.9612134959030598</v>
      </c>
      <c r="H224" s="1">
        <v>0.69312335742807096</v>
      </c>
      <c r="I224" s="1">
        <v>5.51</v>
      </c>
      <c r="J224">
        <f t="shared" si="6"/>
        <v>5.6543368533311309</v>
      </c>
      <c r="K224">
        <v>-0.118161441110603</v>
      </c>
      <c r="L224">
        <v>-0.48719472582960199</v>
      </c>
      <c r="M224">
        <v>-1.0558428059726199</v>
      </c>
      <c r="N224">
        <v>2.3241667530604598E-3</v>
      </c>
      <c r="O224">
        <v>-1.4286043729585501E-3</v>
      </c>
      <c r="P224">
        <v>-4.0021468468978597E-2</v>
      </c>
      <c r="Q224">
        <v>2.0488415852432801E-2</v>
      </c>
      <c r="S224">
        <v>1.6419876078540501</v>
      </c>
      <c r="T224">
        <v>5.4210885031943299</v>
      </c>
      <c r="U224">
        <v>7.5852508413667898</v>
      </c>
      <c r="V224">
        <v>-0.71302682128997397</v>
      </c>
      <c r="W224">
        <v>4.9587576249255303</v>
      </c>
      <c r="X224">
        <v>0.66326723526949904</v>
      </c>
      <c r="Y224">
        <v>6.0279476109889902</v>
      </c>
    </row>
    <row r="225" spans="1:25" x14ac:dyDescent="0.2">
      <c r="A225" s="14">
        <f t="shared" si="7"/>
        <v>224</v>
      </c>
      <c r="B225" s="20">
        <v>35855</v>
      </c>
      <c r="C225" s="1">
        <v>1.65</v>
      </c>
      <c r="D225" s="1">
        <v>5.4288400000000001</v>
      </c>
      <c r="E225" s="1">
        <v>6.7382400000000002</v>
      </c>
      <c r="F225" s="1">
        <v>-0.59333333333333005</v>
      </c>
      <c r="G225" s="1">
        <v>4.92421030265906</v>
      </c>
      <c r="H225" s="1">
        <v>0.67939714231874804</v>
      </c>
      <c r="I225" s="1">
        <v>5.49</v>
      </c>
      <c r="J225">
        <f t="shared" si="6"/>
        <v>5.6036074449778077</v>
      </c>
      <c r="K225">
        <v>-7.3462536862812594E-2</v>
      </c>
      <c r="L225">
        <v>-0.41533740031792599</v>
      </c>
      <c r="M225">
        <v>-0.56475505144647298</v>
      </c>
      <c r="N225">
        <v>9.6806984105703195E-2</v>
      </c>
      <c r="O225">
        <v>-2.7394718759776299E-2</v>
      </c>
      <c r="P225">
        <v>-2.59606405319023E-2</v>
      </c>
      <c r="Q225">
        <v>1.9528038846885899E-2</v>
      </c>
      <c r="S225">
        <v>1.66001699425981</v>
      </c>
      <c r="T225">
        <v>5.5023726440522598</v>
      </c>
      <c r="U225">
        <v>6.8970070668329404</v>
      </c>
      <c r="V225">
        <v>-0.60700408207207401</v>
      </c>
      <c r="W225">
        <v>4.9221581463169297</v>
      </c>
      <c r="X225">
        <v>0.65444899520516897</v>
      </c>
      <c r="Y225">
        <v>5.9228034674915104</v>
      </c>
    </row>
    <row r="226" spans="1:25" x14ac:dyDescent="0.2">
      <c r="A226" s="14">
        <f t="shared" si="7"/>
        <v>225</v>
      </c>
      <c r="B226" s="20">
        <v>35886</v>
      </c>
      <c r="C226" s="1">
        <v>1.65</v>
      </c>
      <c r="D226" s="1">
        <v>6.0227500000000003</v>
      </c>
      <c r="E226" s="1">
        <v>7.0960200000000002</v>
      </c>
      <c r="F226" s="1">
        <v>-0.99</v>
      </c>
      <c r="G226" s="1">
        <v>5.2483362311595201</v>
      </c>
      <c r="H226" s="1">
        <v>0.74098033667503105</v>
      </c>
      <c r="I226" s="1">
        <v>5.45</v>
      </c>
      <c r="J226">
        <f t="shared" si="6"/>
        <v>5.9893165678345515</v>
      </c>
      <c r="K226">
        <v>-8.30141026489504E-2</v>
      </c>
      <c r="L226">
        <v>0.23102372601445101</v>
      </c>
      <c r="M226">
        <v>0.45715412443894599</v>
      </c>
      <c r="N226">
        <v>-0.39578320713248699</v>
      </c>
      <c r="O226">
        <v>0.32776229165286702</v>
      </c>
      <c r="P226">
        <v>5.2825979630507697E-2</v>
      </c>
      <c r="Q226">
        <v>-1.7356539499949999E-2</v>
      </c>
      <c r="S226">
        <v>1.6588282327255599</v>
      </c>
      <c r="T226">
        <v>6.0875561961284497</v>
      </c>
      <c r="U226">
        <v>7.2359454685388798</v>
      </c>
      <c r="V226">
        <v>-1.00204837981015</v>
      </c>
      <c r="W226">
        <v>5.2465276133937797</v>
      </c>
      <c r="X226">
        <v>0.71899289782086495</v>
      </c>
      <c r="Y226">
        <v>5.8314407432350297</v>
      </c>
    </row>
    <row r="227" spans="1:25" x14ac:dyDescent="0.2">
      <c r="A227" s="14">
        <f t="shared" si="7"/>
        <v>226</v>
      </c>
      <c r="B227" s="20">
        <v>35916</v>
      </c>
      <c r="C227" s="1">
        <v>1.74</v>
      </c>
      <c r="D227" s="1">
        <v>6.9173299999999998</v>
      </c>
      <c r="E227" s="1">
        <v>7.1621800000000002</v>
      </c>
      <c r="F227" s="1">
        <v>-0.89</v>
      </c>
      <c r="G227" s="1">
        <v>4.9442603532869898</v>
      </c>
      <c r="H227" s="1">
        <v>0.691023390759821</v>
      </c>
      <c r="I227" s="1">
        <v>5.49</v>
      </c>
      <c r="J227">
        <f t="shared" si="6"/>
        <v>5.6352837440468111</v>
      </c>
      <c r="K227">
        <v>-5.2509320977571099E-2</v>
      </c>
      <c r="L227">
        <v>0.45725155060037798</v>
      </c>
      <c r="M227">
        <v>0.250135228998348</v>
      </c>
      <c r="N227">
        <v>8.4797479216322996E-2</v>
      </c>
      <c r="O227">
        <v>-0.29450844309805602</v>
      </c>
      <c r="P227">
        <v>-9.1454145481931495E-2</v>
      </c>
      <c r="Q227">
        <v>1.3285794794156499E-2</v>
      </c>
      <c r="S227">
        <v>1.74520949448453</v>
      </c>
      <c r="T227">
        <v>6.9555718012516801</v>
      </c>
      <c r="U227">
        <v>7.2447492954930697</v>
      </c>
      <c r="V227">
        <v>-0.89710968662920798</v>
      </c>
      <c r="W227">
        <v>4.94319309729498</v>
      </c>
      <c r="X227">
        <v>0.67804871677914502</v>
      </c>
      <c r="Y227">
        <v>5.7150862103242996</v>
      </c>
    </row>
    <row r="228" spans="1:25" x14ac:dyDescent="0.2">
      <c r="A228" s="14">
        <f t="shared" si="7"/>
        <v>227</v>
      </c>
      <c r="B228" s="20">
        <v>35947</v>
      </c>
      <c r="C228" s="1">
        <v>1.69</v>
      </c>
      <c r="D228" s="1">
        <v>6.8708799999999997</v>
      </c>
      <c r="E228" s="1">
        <v>5.9724500000000003</v>
      </c>
      <c r="F228" s="1">
        <v>-0.79</v>
      </c>
      <c r="G228" s="1">
        <v>5.0161170346838704</v>
      </c>
      <c r="H228" s="1">
        <v>0.68818658573375402</v>
      </c>
      <c r="I228" s="1">
        <v>5.56</v>
      </c>
      <c r="J228">
        <f t="shared" si="6"/>
        <v>5.7043036204176243</v>
      </c>
      <c r="K228">
        <v>-0.10758845522612399</v>
      </c>
      <c r="L228">
        <v>-0.16503849517298</v>
      </c>
      <c r="M228">
        <v>-0.94418013059176298</v>
      </c>
      <c r="N228">
        <v>0.117744008319713</v>
      </c>
      <c r="O228">
        <v>7.3775136254498705E-2</v>
      </c>
      <c r="P228">
        <v>-1.9316119399177299E-2</v>
      </c>
      <c r="Q228">
        <v>-6.7830327916670499E-2</v>
      </c>
      <c r="S228">
        <v>1.6865227269439</v>
      </c>
      <c r="T228">
        <v>6.84535407123591</v>
      </c>
      <c r="U228">
        <v>5.9173360177640202</v>
      </c>
      <c r="V228">
        <v>-0.78525437221856298</v>
      </c>
      <c r="W228">
        <v>5.0168294148420598</v>
      </c>
      <c r="X228">
        <v>0.69684701994260201</v>
      </c>
      <c r="Y228">
        <v>5.4097577419875202</v>
      </c>
    </row>
    <row r="229" spans="1:25" x14ac:dyDescent="0.2">
      <c r="A229" s="14">
        <f t="shared" si="7"/>
        <v>228</v>
      </c>
      <c r="B229" s="20">
        <v>35977</v>
      </c>
      <c r="C229" s="1">
        <v>1.65</v>
      </c>
      <c r="D229" s="1">
        <v>6.1490799999999997</v>
      </c>
      <c r="E229" s="1">
        <v>4.8176199999999998</v>
      </c>
      <c r="F229" s="1">
        <v>-0.79</v>
      </c>
      <c r="G229" s="1">
        <v>4.9693865027913402</v>
      </c>
      <c r="H229" s="1">
        <v>0.68627728668944599</v>
      </c>
      <c r="I229" s="1">
        <v>5.54</v>
      </c>
      <c r="J229">
        <f t="shared" si="6"/>
        <v>5.6556637894807862</v>
      </c>
      <c r="K229">
        <v>-0.12240221983595299</v>
      </c>
      <c r="L229">
        <v>-0.67782110608485702</v>
      </c>
      <c r="M229">
        <v>-0.92684556816924502</v>
      </c>
      <c r="N229">
        <v>2.1081819087613401E-2</v>
      </c>
      <c r="O229">
        <v>-5.5340193449269201E-2</v>
      </c>
      <c r="P229">
        <v>-2.5428967124193399E-2</v>
      </c>
      <c r="Q229">
        <v>-0.15934148965537301</v>
      </c>
      <c r="S229">
        <v>1.6474592287007199</v>
      </c>
      <c r="T229">
        <v>6.1304287332903904</v>
      </c>
      <c r="U229">
        <v>4.7773493563101299</v>
      </c>
      <c r="V229">
        <v>-0.78653246821010503</v>
      </c>
      <c r="W229">
        <v>4.96990702419731</v>
      </c>
      <c r="X229">
        <v>0.69260528633807905</v>
      </c>
      <c r="Y229">
        <v>5.4302210982745498</v>
      </c>
    </row>
    <row r="230" spans="1:25" x14ac:dyDescent="0.2">
      <c r="A230" s="14">
        <f t="shared" si="7"/>
        <v>229</v>
      </c>
      <c r="B230" s="20">
        <v>36008</v>
      </c>
      <c r="C230" s="1">
        <v>2.09</v>
      </c>
      <c r="D230" s="1">
        <v>6.04976</v>
      </c>
      <c r="E230" s="1">
        <v>5.8642700000000003</v>
      </c>
      <c r="F230" s="1">
        <v>-0.78666666666666996</v>
      </c>
      <c r="G230" s="1">
        <v>4.9519307460605804</v>
      </c>
      <c r="H230" s="1">
        <v>0.70928366477037597</v>
      </c>
      <c r="I230" s="1">
        <v>5.55</v>
      </c>
      <c r="J230">
        <f t="shared" si="6"/>
        <v>5.6612144108309561</v>
      </c>
      <c r="K230">
        <v>0.34710351835500303</v>
      </c>
      <c r="L230">
        <v>-0.19360532855868301</v>
      </c>
      <c r="M230">
        <v>1.1526884741332899</v>
      </c>
      <c r="N230">
        <v>-7.7142823709864796E-3</v>
      </c>
      <c r="O230">
        <v>-2.44296010344849E-2</v>
      </c>
      <c r="P230">
        <v>-4.1638163800078497E-3</v>
      </c>
      <c r="Q230">
        <v>-3.6994687084312999E-2</v>
      </c>
      <c r="S230">
        <v>2.09364389448496</v>
      </c>
      <c r="T230">
        <v>6.0765090615624304</v>
      </c>
      <c r="U230">
        <v>5.9220248937555198</v>
      </c>
      <c r="V230">
        <v>-0.79163969197169304</v>
      </c>
      <c r="W230">
        <v>4.9511842305906297</v>
      </c>
      <c r="X230">
        <v>0.70020824620477295</v>
      </c>
      <c r="Y230">
        <v>5.7074414567241201</v>
      </c>
    </row>
    <row r="231" spans="1:25" x14ac:dyDescent="0.2">
      <c r="A231" s="14">
        <f t="shared" si="7"/>
        <v>230</v>
      </c>
      <c r="B231" s="20">
        <v>36039</v>
      </c>
      <c r="C231" s="1">
        <v>2.65</v>
      </c>
      <c r="D231" s="1">
        <v>6.4962400000000002</v>
      </c>
      <c r="E231" s="1">
        <v>4.7278700000000002</v>
      </c>
      <c r="F231" s="1">
        <v>-0.68333333333333002</v>
      </c>
      <c r="G231" s="1">
        <v>4.9327711112004602</v>
      </c>
      <c r="H231" s="1">
        <v>0.69444399981110705</v>
      </c>
      <c r="I231" s="1">
        <v>5.51</v>
      </c>
      <c r="J231">
        <f t="shared" si="6"/>
        <v>5.6272151110115676</v>
      </c>
      <c r="K231">
        <v>0.52663692362443204</v>
      </c>
      <c r="L231">
        <v>0.26410766498159099</v>
      </c>
      <c r="M231">
        <v>-0.89818824334198499</v>
      </c>
      <c r="N231">
        <v>0.101808545192966</v>
      </c>
      <c r="O231">
        <v>-8.9652724456961205E-3</v>
      </c>
      <c r="P231">
        <v>-3.4039417197777297E-2</v>
      </c>
      <c r="Q231">
        <v>2.9066467863986901E-2</v>
      </c>
      <c r="S231">
        <v>2.6564033429642802</v>
      </c>
      <c r="T231">
        <v>6.5432455913704199</v>
      </c>
      <c r="U231">
        <v>4.8293615207091598</v>
      </c>
      <c r="V231">
        <v>-0.692072331328348</v>
      </c>
      <c r="W231">
        <v>4.9314592744823598</v>
      </c>
      <c r="X231">
        <v>0.67849594811536496</v>
      </c>
      <c r="Y231">
        <v>5.7866687258266998</v>
      </c>
    </row>
    <row r="232" spans="1:25" x14ac:dyDescent="0.2">
      <c r="A232" s="14">
        <f t="shared" si="7"/>
        <v>231</v>
      </c>
      <c r="B232" s="20">
        <v>36069</v>
      </c>
      <c r="C232" s="1">
        <v>2.54</v>
      </c>
      <c r="D232" s="1">
        <v>6.4050900000000004</v>
      </c>
      <c r="E232" s="1">
        <v>4.6619099999999998</v>
      </c>
      <c r="F232" s="1">
        <v>-0.78</v>
      </c>
      <c r="G232" s="1">
        <v>4.8593967640185403</v>
      </c>
      <c r="H232" s="1">
        <v>0.71127680471546295</v>
      </c>
      <c r="I232" s="1">
        <v>5.07</v>
      </c>
      <c r="J232">
        <f t="shared" si="6"/>
        <v>5.5706735687340032</v>
      </c>
      <c r="K232">
        <v>-6.2941688493959494E-2</v>
      </c>
      <c r="L232">
        <v>7.5688490203640796E-2</v>
      </c>
      <c r="M232">
        <v>0.35437550161022602</v>
      </c>
      <c r="N232">
        <v>-7.9162178855376894E-2</v>
      </c>
      <c r="O232">
        <v>-6.2010962745465498E-2</v>
      </c>
      <c r="P232">
        <v>-2.48939120455782E-3</v>
      </c>
      <c r="Q232">
        <v>-0.30538176183341598</v>
      </c>
      <c r="S232">
        <v>2.5521030690612299</v>
      </c>
      <c r="T232">
        <v>6.4939360795859198</v>
      </c>
      <c r="U232">
        <v>4.8537408750796196</v>
      </c>
      <c r="V232">
        <v>-0.79651773094924205</v>
      </c>
      <c r="W232">
        <v>4.8569172387947903</v>
      </c>
      <c r="X232">
        <v>0.68113311693511902</v>
      </c>
      <c r="Y232">
        <v>5.5929363341060796</v>
      </c>
    </row>
    <row r="233" spans="1:25" x14ac:dyDescent="0.2">
      <c r="A233" s="14">
        <f t="shared" si="7"/>
        <v>232</v>
      </c>
      <c r="B233" s="20">
        <v>36100</v>
      </c>
      <c r="C233" s="1">
        <v>2.6</v>
      </c>
      <c r="D233" s="1">
        <v>6.2584999999999997</v>
      </c>
      <c r="E233" s="1">
        <v>3.6847599999999998</v>
      </c>
      <c r="F233" s="1">
        <v>-0.87666666666667004</v>
      </c>
      <c r="G233" s="1">
        <v>4.9248117793836697</v>
      </c>
      <c r="H233" s="1">
        <v>0.74030927209545905</v>
      </c>
      <c r="I233" s="1">
        <v>4.83</v>
      </c>
      <c r="J233">
        <f t="shared" si="6"/>
        <v>5.6651210514791286</v>
      </c>
      <c r="K233">
        <v>0.114667203282559</v>
      </c>
      <c r="L233">
        <v>-3.0303461263684099E-2</v>
      </c>
      <c r="M233">
        <v>-0.64577414030298896</v>
      </c>
      <c r="N233">
        <v>-9.4783939122773497E-2</v>
      </c>
      <c r="O233">
        <v>7.9975874184455606E-2</v>
      </c>
      <c r="P233">
        <v>9.8071816990286109E-4</v>
      </c>
      <c r="Q233">
        <v>-0.14216600628774101</v>
      </c>
      <c r="S233">
        <v>2.6113592160899599</v>
      </c>
      <c r="T233">
        <v>6.3418856116706399</v>
      </c>
      <c r="U233">
        <v>3.8648009757006698</v>
      </c>
      <c r="V233">
        <v>-0.89216922012803601</v>
      </c>
      <c r="W233">
        <v>4.9224846454414797</v>
      </c>
      <c r="X233">
        <v>0.71201821124857101</v>
      </c>
      <c r="Y233">
        <v>5.32079673844322</v>
      </c>
    </row>
    <row r="234" spans="1:25" x14ac:dyDescent="0.2">
      <c r="A234" s="14">
        <f t="shared" si="7"/>
        <v>233</v>
      </c>
      <c r="B234" s="20">
        <v>36130</v>
      </c>
      <c r="C234" s="1">
        <v>2.58</v>
      </c>
      <c r="D234" s="1">
        <v>6.6478099999999998</v>
      </c>
      <c r="E234" s="1">
        <v>3.75081</v>
      </c>
      <c r="F234" s="1">
        <v>-0.87333333333332996</v>
      </c>
      <c r="G234" s="1">
        <v>5.0520726210546396</v>
      </c>
      <c r="H234" s="1">
        <v>0.81638406805729202</v>
      </c>
      <c r="I234" s="1">
        <v>4.68</v>
      </c>
      <c r="J234">
        <f t="shared" si="6"/>
        <v>5.8684566891119321</v>
      </c>
      <c r="K234">
        <v>3.03052784872446E-2</v>
      </c>
      <c r="L234">
        <v>0.51083339047842602</v>
      </c>
      <c r="M234">
        <v>0.36073763681865201</v>
      </c>
      <c r="N234">
        <v>-1.6397097847235299E-2</v>
      </c>
      <c r="O234">
        <v>0.14424909220380699</v>
      </c>
      <c r="P234">
        <v>3.6554124193996097E-2</v>
      </c>
      <c r="Q234">
        <v>-2.9567765704699801E-2</v>
      </c>
      <c r="S234">
        <v>2.5928653152736398</v>
      </c>
      <c r="T234">
        <v>6.7422515684086104</v>
      </c>
      <c r="U234">
        <v>3.9547223031218799</v>
      </c>
      <c r="V234">
        <v>-0.89089134404880699</v>
      </c>
      <c r="W234">
        <v>5.0494369363724303</v>
      </c>
      <c r="X234">
        <v>0.784341943465379</v>
      </c>
      <c r="Y234">
        <v>5.2358706450639199</v>
      </c>
    </row>
    <row r="235" spans="1:25" x14ac:dyDescent="0.2">
      <c r="A235" s="14">
        <f t="shared" si="7"/>
        <v>234</v>
      </c>
      <c r="B235" s="20">
        <v>36161</v>
      </c>
      <c r="C235" s="1">
        <v>2.63</v>
      </c>
      <c r="D235" s="1">
        <v>6.73123</v>
      </c>
      <c r="E235" s="1">
        <v>3.6995800000000001</v>
      </c>
      <c r="F235" s="1">
        <v>-0.97</v>
      </c>
      <c r="G235" s="1">
        <v>4.9609286454474502</v>
      </c>
      <c r="H235" s="1">
        <v>0.74772463644888998</v>
      </c>
      <c r="I235" s="1">
        <v>4.63</v>
      </c>
      <c r="J235">
        <f t="shared" si="6"/>
        <v>5.70865328189634</v>
      </c>
      <c r="K235">
        <v>9.5883735502090506E-2</v>
      </c>
      <c r="L235">
        <v>0.35653954477463001</v>
      </c>
      <c r="M235">
        <v>0.28555970336104097</v>
      </c>
      <c r="N235">
        <v>-9.98198995922462E-2</v>
      </c>
      <c r="O235">
        <v>-7.6291730386522302E-2</v>
      </c>
      <c r="P235">
        <v>-0.113897440090116</v>
      </c>
      <c r="Q235">
        <v>-8.0974889937568395E-4</v>
      </c>
      <c r="S235">
        <v>2.63739178316556</v>
      </c>
      <c r="T235">
        <v>6.7854915226011601</v>
      </c>
      <c r="U235">
        <v>3.8167380717150898</v>
      </c>
      <c r="V235">
        <v>-0.98008797726809505</v>
      </c>
      <c r="W235">
        <v>4.9594143094790502</v>
      </c>
      <c r="X235">
        <v>0.72931479323016302</v>
      </c>
      <c r="Y235">
        <v>4.9493761823178799</v>
      </c>
    </row>
    <row r="236" spans="1:25" x14ac:dyDescent="0.2">
      <c r="A236" s="14">
        <f t="shared" si="7"/>
        <v>235</v>
      </c>
      <c r="B236" s="20">
        <v>36192</v>
      </c>
      <c r="C236" s="1">
        <v>2.1</v>
      </c>
      <c r="D236" s="1">
        <v>6.6040000000000001</v>
      </c>
      <c r="E236" s="1">
        <v>4.1146599999999998</v>
      </c>
      <c r="F236" s="1">
        <v>-0.86666666666667003</v>
      </c>
      <c r="G236" s="1">
        <v>5.0011204317260098</v>
      </c>
      <c r="H236" s="1">
        <v>0.75117258726714198</v>
      </c>
      <c r="I236" s="1">
        <v>4.76</v>
      </c>
      <c r="J236">
        <f t="shared" si="6"/>
        <v>5.7522930189931518</v>
      </c>
      <c r="K236">
        <v>-0.474260099472049</v>
      </c>
      <c r="L236">
        <v>9.3083533521229E-2</v>
      </c>
      <c r="M236">
        <v>0.76118527813590997</v>
      </c>
      <c r="N236">
        <v>8.2269381816848397E-2</v>
      </c>
      <c r="O236">
        <v>5.5737103396963597E-2</v>
      </c>
      <c r="P236">
        <v>-3.8581533503387798E-2</v>
      </c>
      <c r="Q236">
        <v>0.17418174027214101</v>
      </c>
      <c r="S236">
        <v>2.1040086923225298</v>
      </c>
      <c r="T236">
        <v>6.6334269656168203</v>
      </c>
      <c r="U236">
        <v>4.1781968560044804</v>
      </c>
      <c r="V236">
        <v>-0.87213755185346298</v>
      </c>
      <c r="W236">
        <v>5.0002991810434203</v>
      </c>
      <c r="X236">
        <v>0.74118860971843603</v>
      </c>
      <c r="Y236">
        <v>4.9332032476305798</v>
      </c>
    </row>
    <row r="237" spans="1:25" x14ac:dyDescent="0.2">
      <c r="A237" s="14">
        <f t="shared" si="7"/>
        <v>236</v>
      </c>
      <c r="B237" s="20">
        <v>36220</v>
      </c>
      <c r="C237" s="1">
        <v>2.2799999999999998</v>
      </c>
      <c r="D237" s="1">
        <v>6.6535700000000002</v>
      </c>
      <c r="E237" s="1">
        <v>4.2056199999999997</v>
      </c>
      <c r="F237" s="1">
        <v>-1.0633333333333299</v>
      </c>
      <c r="G237" s="1">
        <v>5.0857694890144201</v>
      </c>
      <c r="H237" s="1">
        <v>0.677381927054716</v>
      </c>
      <c r="I237" s="1">
        <v>4.8099999999999996</v>
      </c>
      <c r="J237">
        <f t="shared" si="6"/>
        <v>5.7631514160691362</v>
      </c>
      <c r="K237">
        <v>0.170661632281598</v>
      </c>
      <c r="L237">
        <v>0.22437109568407501</v>
      </c>
      <c r="M237">
        <v>0.305523231589791</v>
      </c>
      <c r="N237">
        <v>-0.20515704564157</v>
      </c>
      <c r="O237">
        <v>8.7946056038701301E-2</v>
      </c>
      <c r="P237">
        <v>-0.11731541613457</v>
      </c>
      <c r="Q237">
        <v>-4.6169765466546097E-3</v>
      </c>
      <c r="S237">
        <v>2.28394978418231</v>
      </c>
      <c r="T237">
        <v>6.6825645333727399</v>
      </c>
      <c r="U237">
        <v>4.2682231754618796</v>
      </c>
      <c r="V237">
        <v>-1.0687238233074701</v>
      </c>
      <c r="W237">
        <v>5.0849603066939002</v>
      </c>
      <c r="X237">
        <v>0.66754466506861698</v>
      </c>
      <c r="Y237">
        <v>4.98065800834119</v>
      </c>
    </row>
    <row r="238" spans="1:25" x14ac:dyDescent="0.2">
      <c r="A238" s="14">
        <f t="shared" si="7"/>
        <v>237</v>
      </c>
      <c r="B238" s="20">
        <v>36251</v>
      </c>
      <c r="C238" s="1">
        <v>2.12</v>
      </c>
      <c r="D238" s="1">
        <v>7.0506700000000002</v>
      </c>
      <c r="E238" s="1">
        <v>4.1246600000000004</v>
      </c>
      <c r="F238" s="1">
        <v>-0.96</v>
      </c>
      <c r="G238" s="1">
        <v>5.05901017371745</v>
      </c>
      <c r="H238" s="1">
        <v>0.68855669043539203</v>
      </c>
      <c r="I238" s="1">
        <v>4.74</v>
      </c>
      <c r="J238">
        <f t="shared" si="6"/>
        <v>5.7475668641528417</v>
      </c>
      <c r="K238">
        <v>-0.194251264095117</v>
      </c>
      <c r="L238">
        <v>0.45398097309411301</v>
      </c>
      <c r="M238">
        <v>0.23189248920257799</v>
      </c>
      <c r="N238">
        <v>7.0234409893990005E-2</v>
      </c>
      <c r="O238">
        <v>-2.02768416994932E-2</v>
      </c>
      <c r="P238">
        <v>-4.2476467799728503E-2</v>
      </c>
      <c r="Q238">
        <v>-8.5019143888969098E-2</v>
      </c>
      <c r="S238">
        <v>2.1280044026268001</v>
      </c>
      <c r="T238">
        <v>7.1094286329732403</v>
      </c>
      <c r="U238">
        <v>4.2515279499902698</v>
      </c>
      <c r="V238">
        <v>-0.97092405309182594</v>
      </c>
      <c r="W238">
        <v>5.0573703319456103</v>
      </c>
      <c r="X238">
        <v>0.66862106812093602</v>
      </c>
      <c r="Y238">
        <v>5.0858455822397097</v>
      </c>
    </row>
    <row r="239" spans="1:25" x14ac:dyDescent="0.2">
      <c r="A239" s="14">
        <f t="shared" si="7"/>
        <v>238</v>
      </c>
      <c r="B239" s="20">
        <v>36281</v>
      </c>
      <c r="C239" s="1">
        <v>2.08</v>
      </c>
      <c r="D239" s="1">
        <v>6.6428000000000003</v>
      </c>
      <c r="E239" s="1">
        <v>4.1694000000000004</v>
      </c>
      <c r="F239" s="1">
        <v>-1.05666666666667</v>
      </c>
      <c r="G239" s="1">
        <v>5.0680611025835098</v>
      </c>
      <c r="H239" s="1">
        <v>0.65564659230556499</v>
      </c>
      <c r="I239" s="1">
        <v>4.74</v>
      </c>
      <c r="J239">
        <f t="shared" si="6"/>
        <v>5.7237076948890753</v>
      </c>
      <c r="K239">
        <v>-7.0674147464816706E-2</v>
      </c>
      <c r="L239">
        <v>-0.14475264500607199</v>
      </c>
      <c r="M239">
        <v>0.35183075452565998</v>
      </c>
      <c r="N239">
        <v>-0.10728681217712401</v>
      </c>
      <c r="O239">
        <v>5.9496167903017004E-3</v>
      </c>
      <c r="P239">
        <v>-8.6083105756025693E-2</v>
      </c>
      <c r="Q239">
        <v>-0.120197490058175</v>
      </c>
      <c r="S239">
        <v>2.0818209714384501</v>
      </c>
      <c r="T239">
        <v>6.6561673676094903</v>
      </c>
      <c r="U239">
        <v>4.1982619806072501</v>
      </c>
      <c r="V239">
        <v>-1.0591518475852</v>
      </c>
      <c r="W239">
        <v>5.0676880447590396</v>
      </c>
      <c r="X239">
        <v>0.65111131334285299</v>
      </c>
      <c r="Y239">
        <v>4.8186785668757901</v>
      </c>
    </row>
    <row r="240" spans="1:25" x14ac:dyDescent="0.2">
      <c r="A240" s="14">
        <f t="shared" si="7"/>
        <v>239</v>
      </c>
      <c r="B240" s="20">
        <v>36312</v>
      </c>
      <c r="C240" s="1">
        <v>2.21</v>
      </c>
      <c r="D240" s="1">
        <v>6.5108899999999998</v>
      </c>
      <c r="E240" s="1">
        <v>4.6555</v>
      </c>
      <c r="F240" s="1">
        <v>-0.95333333333333103</v>
      </c>
      <c r="G240" s="1">
        <v>5.0851816802021697</v>
      </c>
      <c r="H240" s="1">
        <v>0.634551388559082</v>
      </c>
      <c r="I240" s="1">
        <v>4.76</v>
      </c>
      <c r="J240">
        <f t="shared" si="6"/>
        <v>5.7197330687612515</v>
      </c>
      <c r="K240">
        <v>7.8601029307996798E-2</v>
      </c>
      <c r="L240">
        <v>-9.0485935696038106E-2</v>
      </c>
      <c r="M240">
        <v>0.73827452703349405</v>
      </c>
      <c r="N240">
        <v>6.4830874436162797E-2</v>
      </c>
      <c r="O240">
        <v>1.8217604614576999E-2</v>
      </c>
      <c r="P240">
        <v>-7.6097997328104905E-2</v>
      </c>
      <c r="Q240">
        <v>-5.0133670759739103E-2</v>
      </c>
      <c r="S240">
        <v>2.2158146768338201</v>
      </c>
      <c r="T240">
        <v>6.5535743173521004</v>
      </c>
      <c r="U240">
        <v>4.7476612972456502</v>
      </c>
      <c r="V240">
        <v>-0.96126894594628898</v>
      </c>
      <c r="W240">
        <v>5.0839904420290702</v>
      </c>
      <c r="X240">
        <v>0.62006945822095905</v>
      </c>
      <c r="Y240">
        <v>5.0112342755466202</v>
      </c>
    </row>
    <row r="241" spans="1:25" x14ac:dyDescent="0.2">
      <c r="A241" s="14">
        <f t="shared" si="7"/>
        <v>240</v>
      </c>
      <c r="B241" s="20">
        <v>36342</v>
      </c>
      <c r="C241" s="1">
        <v>2.0299999999999998</v>
      </c>
      <c r="D241" s="1">
        <v>6.6468600000000002</v>
      </c>
      <c r="E241" s="1">
        <v>5.6831199999999997</v>
      </c>
      <c r="F241" s="1">
        <v>-0.95</v>
      </c>
      <c r="G241" s="1">
        <v>5.0748083736419698</v>
      </c>
      <c r="H241" s="1">
        <v>0.66854259194591104</v>
      </c>
      <c r="I241" s="1">
        <v>4.99</v>
      </c>
      <c r="J241">
        <f t="shared" si="6"/>
        <v>5.7433509655878812</v>
      </c>
      <c r="K241">
        <v>-0.22442739171155299</v>
      </c>
      <c r="L241">
        <v>0.18604192899111799</v>
      </c>
      <c r="M241">
        <v>1.33726497219763</v>
      </c>
      <c r="N241">
        <v>-2.0647558172743899E-2</v>
      </c>
      <c r="O241">
        <v>-6.6325539917935199E-3</v>
      </c>
      <c r="P241">
        <v>-2.4038937892292399E-2</v>
      </c>
      <c r="Q241">
        <v>0.207781949680068</v>
      </c>
      <c r="S241">
        <v>2.0308369156689299</v>
      </c>
      <c r="T241">
        <v>6.6530036215684198</v>
      </c>
      <c r="U241">
        <v>5.6963849218414699</v>
      </c>
      <c r="V241">
        <v>-0.95114218532313499</v>
      </c>
      <c r="W241">
        <v>5.0746369168403298</v>
      </c>
      <c r="X241">
        <v>0.666458184718691</v>
      </c>
      <c r="Y241">
        <v>5.0261605481761098</v>
      </c>
    </row>
    <row r="242" spans="1:25" x14ac:dyDescent="0.2">
      <c r="A242" s="14">
        <f t="shared" si="7"/>
        <v>241</v>
      </c>
      <c r="B242" s="20">
        <v>36373</v>
      </c>
      <c r="C242" s="1">
        <v>2.17</v>
      </c>
      <c r="D242" s="1">
        <v>6.77637</v>
      </c>
      <c r="E242" s="1">
        <v>3.9952999999999999</v>
      </c>
      <c r="F242" s="1">
        <v>-1.04666666666667</v>
      </c>
      <c r="G242" s="1">
        <v>5.0882559245810102</v>
      </c>
      <c r="H242" s="1">
        <v>0.70294409242823996</v>
      </c>
      <c r="I242" s="1">
        <v>5.07</v>
      </c>
      <c r="J242">
        <f t="shared" si="6"/>
        <v>5.7912000170092499</v>
      </c>
      <c r="K242">
        <v>8.5124559220697699E-2</v>
      </c>
      <c r="L242">
        <v>0.107003122173849</v>
      </c>
      <c r="M242">
        <v>-1.3972667813514801</v>
      </c>
      <c r="N242">
        <v>-0.103988547819596</v>
      </c>
      <c r="O242">
        <v>1.7549244626048101E-2</v>
      </c>
      <c r="P242">
        <v>-1.03790189538594E-2</v>
      </c>
      <c r="Q242">
        <v>1.5793788445543001E-2</v>
      </c>
      <c r="S242">
        <v>2.1717037288318299</v>
      </c>
      <c r="T242">
        <v>6.7888767143399802</v>
      </c>
      <c r="U242">
        <v>4.0223037121209</v>
      </c>
      <c r="V242">
        <v>-1.04899184008445</v>
      </c>
      <c r="W242">
        <v>5.0879068859535703</v>
      </c>
      <c r="X242">
        <v>0.69870081580895205</v>
      </c>
      <c r="Y242">
        <v>5.1436128749759398</v>
      </c>
    </row>
    <row r="243" spans="1:25" x14ac:dyDescent="0.2">
      <c r="A243" s="14">
        <f t="shared" si="7"/>
        <v>242</v>
      </c>
      <c r="B243" s="20">
        <v>36404</v>
      </c>
      <c r="C243" s="1">
        <v>2.2999999999999998</v>
      </c>
      <c r="D243" s="1">
        <v>6.92638</v>
      </c>
      <c r="E243" s="1">
        <v>3.7589199999999998</v>
      </c>
      <c r="F243" s="1">
        <v>-1.0433333333333299</v>
      </c>
      <c r="G243" s="1">
        <v>5.0970837071538204</v>
      </c>
      <c r="H243" s="1">
        <v>0.736440923900609</v>
      </c>
      <c r="I243" s="1">
        <v>5.22</v>
      </c>
      <c r="J243">
        <f t="shared" si="6"/>
        <v>5.8335246310544298</v>
      </c>
      <c r="K243">
        <v>8.1536170582642994E-2</v>
      </c>
      <c r="L243">
        <v>0.26005297023011797</v>
      </c>
      <c r="M243">
        <v>6.1718688953862302E-2</v>
      </c>
      <c r="N243">
        <v>-1.9402473127990701E-2</v>
      </c>
      <c r="O243">
        <v>1.0661443871409699E-2</v>
      </c>
      <c r="P243">
        <v>-1.57193408819442E-2</v>
      </c>
      <c r="Q243">
        <v>0.112956282665148</v>
      </c>
      <c r="S243">
        <v>2.3005043975126398</v>
      </c>
      <c r="T243">
        <v>6.93008267585226</v>
      </c>
      <c r="U243">
        <v>3.7669145851543102</v>
      </c>
      <c r="V243">
        <v>-1.0440217126496101</v>
      </c>
      <c r="W243">
        <v>5.0969803725079403</v>
      </c>
      <c r="X243">
        <v>0.73518468045843699</v>
      </c>
      <c r="Y243">
        <v>5.2417934628696097</v>
      </c>
    </row>
    <row r="244" spans="1:25" x14ac:dyDescent="0.2">
      <c r="A244" s="14">
        <f t="shared" si="7"/>
        <v>243</v>
      </c>
      <c r="B244" s="20">
        <v>36434</v>
      </c>
      <c r="C244" s="1">
        <v>2.36</v>
      </c>
      <c r="D244" s="1">
        <v>6.7230100000000004</v>
      </c>
      <c r="E244" s="1">
        <v>4.2941099999999999</v>
      </c>
      <c r="F244" s="1">
        <v>-1.1399999999999999</v>
      </c>
      <c r="G244" s="1">
        <v>5.01209663677019</v>
      </c>
      <c r="H244" s="1">
        <v>0.82113469168837305</v>
      </c>
      <c r="I244" s="1">
        <v>5.2</v>
      </c>
      <c r="J244">
        <f t="shared" si="6"/>
        <v>5.8332313284585631</v>
      </c>
      <c r="K244">
        <v>2.4299727338861699E-2</v>
      </c>
      <c r="L244">
        <v>-1.6314678315295001E-2</v>
      </c>
      <c r="M244">
        <v>0.88369445169680205</v>
      </c>
      <c r="N244">
        <v>-0.110522188688279</v>
      </c>
      <c r="O244">
        <v>-8.1942598968177002E-2</v>
      </c>
      <c r="P244">
        <v>3.90376706385787E-2</v>
      </c>
      <c r="Q244">
        <v>-3.4324972042111497E-2</v>
      </c>
      <c r="S244">
        <v>2.3628850917145501</v>
      </c>
      <c r="T244">
        <v>6.7441888503218896</v>
      </c>
      <c r="U244">
        <v>4.3398380434810697</v>
      </c>
      <c r="V244">
        <v>-1.14393744499545</v>
      </c>
      <c r="W244">
        <v>5.01150557530943</v>
      </c>
      <c r="X244">
        <v>0.81394913375914402</v>
      </c>
      <c r="Y244">
        <v>5.3246559262887603</v>
      </c>
    </row>
    <row r="245" spans="1:25" x14ac:dyDescent="0.2">
      <c r="A245" s="14">
        <f t="shared" si="7"/>
        <v>244</v>
      </c>
      <c r="B245" s="20">
        <v>36465</v>
      </c>
      <c r="C245" s="1">
        <v>1.97</v>
      </c>
      <c r="D245" s="1">
        <v>7.0236400000000003</v>
      </c>
      <c r="E245" s="1">
        <v>4.8604700000000003</v>
      </c>
      <c r="F245" s="1">
        <v>-1.13333333333333</v>
      </c>
      <c r="G245" s="1">
        <v>5.0009915913010596</v>
      </c>
      <c r="H245" s="1">
        <v>1.0300225032949899</v>
      </c>
      <c r="I245" s="1">
        <v>5.42</v>
      </c>
      <c r="J245">
        <f t="shared" si="6"/>
        <v>6.0310140945960491</v>
      </c>
      <c r="K245">
        <v>-0.37629201153605202</v>
      </c>
      <c r="L245">
        <v>0.27166274109417698</v>
      </c>
      <c r="M245">
        <v>0.83296874904088503</v>
      </c>
      <c r="N245">
        <v>-1.8100825571768502E-2</v>
      </c>
      <c r="O245">
        <v>9.4103283882036592E-3</v>
      </c>
      <c r="P245">
        <v>0.1900042608609</v>
      </c>
      <c r="Q245">
        <v>0.26166508184993398</v>
      </c>
      <c r="S245">
        <v>1.9710367860723199</v>
      </c>
      <c r="T245">
        <v>7.0312508280824302</v>
      </c>
      <c r="U245">
        <v>4.8769028219988702</v>
      </c>
      <c r="V245">
        <v>-1.1347482929033199</v>
      </c>
      <c r="W245">
        <v>5.0007791875541301</v>
      </c>
      <c r="X245">
        <v>1.0274403024085199</v>
      </c>
      <c r="Y245">
        <v>5.4647963326630196</v>
      </c>
    </row>
    <row r="246" spans="1:25" x14ac:dyDescent="0.2">
      <c r="A246" s="14">
        <f t="shared" si="7"/>
        <v>245</v>
      </c>
      <c r="B246" s="20">
        <v>36495</v>
      </c>
      <c r="C246" s="1">
        <v>1.74</v>
      </c>
      <c r="D246" s="1">
        <v>7.7127100000000004</v>
      </c>
      <c r="E246" s="1">
        <v>5.2736599999999996</v>
      </c>
      <c r="F246" s="1">
        <v>-1.2266666666666699</v>
      </c>
      <c r="G246" s="1">
        <v>4.8379211882930804</v>
      </c>
      <c r="H246" s="1">
        <v>1.8563293456690499</v>
      </c>
      <c r="I246" s="1">
        <v>5.3</v>
      </c>
      <c r="J246">
        <f t="shared" si="6"/>
        <v>6.6942505339621299</v>
      </c>
      <c r="K246">
        <v>-0.20320205726858701</v>
      </c>
      <c r="L246">
        <v>0.65776587799033204</v>
      </c>
      <c r="M246">
        <v>0.54193181878171803</v>
      </c>
      <c r="N246">
        <v>-9.4275909869489902E-2</v>
      </c>
      <c r="O246">
        <v>-0.14097324271667899</v>
      </c>
      <c r="P246">
        <v>0.84042519266516003</v>
      </c>
      <c r="Q246">
        <v>-0.193620900330605</v>
      </c>
      <c r="S246">
        <v>1.7452805687916699</v>
      </c>
      <c r="T246">
        <v>7.75147354276345</v>
      </c>
      <c r="U246">
        <v>5.3573558069973997</v>
      </c>
      <c r="V246">
        <v>-1.23387335235264</v>
      </c>
      <c r="W246">
        <v>4.8368393714870699</v>
      </c>
      <c r="X246">
        <v>1.84317765528758</v>
      </c>
      <c r="Y246">
        <v>5.5281571122120097</v>
      </c>
    </row>
    <row r="247" spans="1:25" x14ac:dyDescent="0.2">
      <c r="A247" s="14">
        <f t="shared" si="7"/>
        <v>246</v>
      </c>
      <c r="B247" s="20">
        <v>36526</v>
      </c>
      <c r="C247" s="1">
        <v>1.65</v>
      </c>
      <c r="D247" s="1">
        <v>7.6141500000000004</v>
      </c>
      <c r="E247" s="1">
        <v>4.7962600000000002</v>
      </c>
      <c r="F247" s="1">
        <v>-1.22</v>
      </c>
      <c r="G247" s="1">
        <v>5.0287045967575601</v>
      </c>
      <c r="H247" s="1">
        <v>0.96719884821015201</v>
      </c>
      <c r="I247" s="1">
        <v>5.45</v>
      </c>
      <c r="J247">
        <f t="shared" si="6"/>
        <v>5.9959034449677118</v>
      </c>
      <c r="K247">
        <v>0.19546162849552601</v>
      </c>
      <c r="L247">
        <v>-5.6334490864983898E-2</v>
      </c>
      <c r="M247">
        <v>-0.74275397991990799</v>
      </c>
      <c r="N247">
        <v>6.4119813017490299E-2</v>
      </c>
      <c r="O247">
        <v>0.259292788400388</v>
      </c>
      <c r="P247">
        <v>-0.72468095410184696</v>
      </c>
      <c r="Q247">
        <v>-4.5435713790487497E-2</v>
      </c>
      <c r="S247">
        <v>1.6481231562796601</v>
      </c>
      <c r="T247">
        <v>7.6003724857427404</v>
      </c>
      <c r="U247">
        <v>4.76651245651008</v>
      </c>
      <c r="V247">
        <v>-1.2174385670734</v>
      </c>
      <c r="W247">
        <v>5.0290891009954501</v>
      </c>
      <c r="X247">
        <v>0.97187328168088605</v>
      </c>
      <c r="Y247">
        <v>5.3689073639223901</v>
      </c>
    </row>
    <row r="248" spans="1:25" x14ac:dyDescent="0.2">
      <c r="A248" s="14">
        <f t="shared" si="7"/>
        <v>247</v>
      </c>
      <c r="B248" s="20">
        <v>36557</v>
      </c>
      <c r="C248" s="1">
        <v>1.87</v>
      </c>
      <c r="D248" s="1">
        <v>8.48766</v>
      </c>
      <c r="E248" s="1">
        <v>4.5475599999999998</v>
      </c>
      <c r="F248" s="1">
        <v>-1.11666666666667</v>
      </c>
      <c r="G248" s="1">
        <v>5.0063846848695999</v>
      </c>
      <c r="H248" s="1">
        <v>0.88279994597023603</v>
      </c>
      <c r="I248" s="1">
        <v>5.73</v>
      </c>
      <c r="J248">
        <f t="shared" si="6"/>
        <v>5.8891846308398357</v>
      </c>
      <c r="K248">
        <v>0.202908359971433</v>
      </c>
      <c r="L248">
        <v>0.93112364765353495</v>
      </c>
      <c r="M248">
        <v>-0.111331526551013</v>
      </c>
      <c r="N248">
        <v>9.8863000119344499E-2</v>
      </c>
      <c r="O248">
        <v>-1.4477407525208499E-2</v>
      </c>
      <c r="P248">
        <v>-7.3193222856954301E-2</v>
      </c>
      <c r="Q248">
        <v>2.9732924916347998E-2</v>
      </c>
      <c r="S248">
        <v>1.8606436087586999</v>
      </c>
      <c r="T248">
        <v>8.4189767035025493</v>
      </c>
      <c r="U248">
        <v>4.3992633398449899</v>
      </c>
      <c r="V248">
        <v>-1.1038974795788501</v>
      </c>
      <c r="W248">
        <v>5.00830150513797</v>
      </c>
      <c r="X248">
        <v>0.90610280699677803</v>
      </c>
      <c r="Y248">
        <v>5.3257391541406101</v>
      </c>
    </row>
    <row r="249" spans="1:25" x14ac:dyDescent="0.2">
      <c r="A249" s="14">
        <f t="shared" si="7"/>
        <v>248</v>
      </c>
      <c r="B249" s="20">
        <v>36586</v>
      </c>
      <c r="C249" s="1">
        <v>2.34</v>
      </c>
      <c r="D249" s="1">
        <v>9.0153099999999995</v>
      </c>
      <c r="E249" s="1">
        <v>4.7769000000000004</v>
      </c>
      <c r="F249" s="1">
        <v>-1.21333333333333</v>
      </c>
      <c r="G249" s="1">
        <v>4.9842085608428102</v>
      </c>
      <c r="H249" s="1">
        <v>0.76029795996546501</v>
      </c>
      <c r="I249" s="1">
        <v>5.85</v>
      </c>
      <c r="J249">
        <f t="shared" si="6"/>
        <v>5.7445065208082751</v>
      </c>
      <c r="K249">
        <v>0.44719474407064103</v>
      </c>
      <c r="L249">
        <v>0.97925654302573095</v>
      </c>
      <c r="M249">
        <v>0.59515645782459203</v>
      </c>
      <c r="N249">
        <v>-6.4679340023606993E-2</v>
      </c>
      <c r="O249">
        <v>-3.09855517682554E-2</v>
      </c>
      <c r="P249">
        <v>-0.12688176766960199</v>
      </c>
      <c r="Q249">
        <v>-0.19922596571853399</v>
      </c>
      <c r="S249">
        <v>2.3245161437778399</v>
      </c>
      <c r="T249">
        <v>8.9016462742745706</v>
      </c>
      <c r="U249">
        <v>4.5314844220438397</v>
      </c>
      <c r="V249">
        <v>-1.1922016542657701</v>
      </c>
      <c r="W249">
        <v>4.9873806994028298</v>
      </c>
      <c r="X249">
        <v>0.79886177590631602</v>
      </c>
      <c r="Y249">
        <v>5.18099026621418</v>
      </c>
    </row>
    <row r="250" spans="1:25" x14ac:dyDescent="0.2">
      <c r="A250" s="14">
        <f t="shared" si="7"/>
        <v>249</v>
      </c>
      <c r="B250" s="20">
        <v>36617</v>
      </c>
      <c r="C250" s="1">
        <v>2.17</v>
      </c>
      <c r="D250" s="1">
        <v>7.6643699999999999</v>
      </c>
      <c r="E250" s="1">
        <v>5.2478499999999997</v>
      </c>
      <c r="F250" s="1">
        <v>-1.41</v>
      </c>
      <c r="G250" s="1">
        <v>4.9664270287616601</v>
      </c>
      <c r="H250" s="1">
        <v>0.98162480284142395</v>
      </c>
      <c r="I250" s="1">
        <v>6.02</v>
      </c>
      <c r="J250">
        <f t="shared" si="6"/>
        <v>5.9480518316030837</v>
      </c>
      <c r="K250">
        <v>-0.17593112057160101</v>
      </c>
      <c r="L250">
        <v>-0.82534691824176798</v>
      </c>
      <c r="M250">
        <v>1.09188085054882</v>
      </c>
      <c r="N250">
        <v>-0.16395405409528499</v>
      </c>
      <c r="O250">
        <v>-2.20274543712193E-2</v>
      </c>
      <c r="P250">
        <v>0.21106035716938801</v>
      </c>
      <c r="Q250">
        <v>-0.120642246659118</v>
      </c>
      <c r="S250">
        <v>2.1497630540822499</v>
      </c>
      <c r="T250">
        <v>7.5158148444036197</v>
      </c>
      <c r="U250">
        <v>4.92709903801655</v>
      </c>
      <c r="V250">
        <v>-1.3823815152823899</v>
      </c>
      <c r="W250">
        <v>4.9705729208160498</v>
      </c>
      <c r="X250">
        <v>1.0320265791418299</v>
      </c>
      <c r="Y250">
        <v>5.1456239009960898</v>
      </c>
    </row>
    <row r="251" spans="1:25" x14ac:dyDescent="0.2">
      <c r="A251" s="14">
        <f t="shared" si="7"/>
        <v>250</v>
      </c>
      <c r="B251" s="20">
        <v>36647</v>
      </c>
      <c r="C251" s="1">
        <v>2.61</v>
      </c>
      <c r="D251" s="1">
        <v>7.7404999999999999</v>
      </c>
      <c r="E251" s="1">
        <v>4.6986400000000001</v>
      </c>
      <c r="F251" s="1">
        <v>-1.2066666666666701</v>
      </c>
      <c r="G251" s="1">
        <v>4.9758496408477599</v>
      </c>
      <c r="H251" s="1">
        <v>0.679035395730198</v>
      </c>
      <c r="I251" s="1">
        <v>6.27</v>
      </c>
      <c r="J251">
        <f t="shared" si="6"/>
        <v>5.6548850365779577</v>
      </c>
      <c r="K251">
        <v>0.48066990108732299</v>
      </c>
      <c r="L251">
        <v>-0.20208432341336099</v>
      </c>
      <c r="M251">
        <v>-0.31088096354618</v>
      </c>
      <c r="N251">
        <v>0.17757008687408199</v>
      </c>
      <c r="O251">
        <v>5.0986386258702297E-2</v>
      </c>
      <c r="P251">
        <v>-0.25149316342998701</v>
      </c>
      <c r="Q251">
        <v>0.17033447723786899</v>
      </c>
      <c r="S251">
        <v>2.6020187741238798</v>
      </c>
      <c r="T251">
        <v>7.6819115026696103</v>
      </c>
      <c r="U251">
        <v>4.5721393962044301</v>
      </c>
      <c r="V251">
        <v>-1.1957742441744901</v>
      </c>
      <c r="W251">
        <v>4.9774847344571702</v>
      </c>
      <c r="X251">
        <v>0.69891329444309203</v>
      </c>
      <c r="Y251">
        <v>5.9251558137677103</v>
      </c>
    </row>
    <row r="252" spans="1:25" x14ac:dyDescent="0.2">
      <c r="A252" s="14">
        <f t="shared" si="7"/>
        <v>251</v>
      </c>
      <c r="B252" s="20">
        <v>36678</v>
      </c>
      <c r="C252" s="1">
        <v>2.4500000000000002</v>
      </c>
      <c r="D252" s="1">
        <v>7.8333899999999996</v>
      </c>
      <c r="E252" s="1">
        <v>4.9752700000000001</v>
      </c>
      <c r="F252" s="1">
        <v>-1.20333333333333</v>
      </c>
      <c r="G252" s="1">
        <v>4.93707394734946</v>
      </c>
      <c r="H252" s="1">
        <v>0.79395199425413499</v>
      </c>
      <c r="I252" s="1">
        <v>6.53</v>
      </c>
      <c r="J252">
        <f t="shared" si="6"/>
        <v>5.7310259416035949</v>
      </c>
      <c r="K252">
        <v>-0.191270988007438</v>
      </c>
      <c r="L252">
        <v>0.12241848621896501</v>
      </c>
      <c r="M252">
        <v>0.84600577616303096</v>
      </c>
      <c r="N252">
        <v>-1.1876969201280599E-2</v>
      </c>
      <c r="O252">
        <v>-2.3442387006015902E-2</v>
      </c>
      <c r="P252">
        <v>9.5368295284965696E-2</v>
      </c>
      <c r="Q252">
        <v>0.26451621845006501</v>
      </c>
      <c r="S252">
        <v>2.43745766790934</v>
      </c>
      <c r="T252">
        <v>7.7413193830777898</v>
      </c>
      <c r="U252">
        <v>4.7764769064203696</v>
      </c>
      <c r="V252">
        <v>-1.1862161157167599</v>
      </c>
      <c r="W252">
        <v>4.9396434632818202</v>
      </c>
      <c r="X252">
        <v>0.825189702695311</v>
      </c>
      <c r="Y252">
        <v>5.9880844634160697</v>
      </c>
    </row>
    <row r="253" spans="1:25" x14ac:dyDescent="0.2">
      <c r="A253" s="14">
        <f t="shared" si="7"/>
        <v>252</v>
      </c>
      <c r="B253" s="20">
        <v>36708</v>
      </c>
      <c r="C253" s="1">
        <v>2.31</v>
      </c>
      <c r="D253" s="1">
        <v>7.6828799999999999</v>
      </c>
      <c r="E253" s="1">
        <v>4.1639099999999996</v>
      </c>
      <c r="F253" s="1">
        <v>-1.2</v>
      </c>
      <c r="G253" s="1">
        <v>4.9607911671816396</v>
      </c>
      <c r="H253" s="1">
        <v>0.75032662416797302</v>
      </c>
      <c r="I253" s="1">
        <v>6.54</v>
      </c>
      <c r="J253">
        <f t="shared" si="6"/>
        <v>5.7111177913496123</v>
      </c>
      <c r="K253">
        <v>-0.15671012194919801</v>
      </c>
      <c r="L253">
        <v>-0.19759187690975</v>
      </c>
      <c r="M253">
        <v>-0.32289960033576198</v>
      </c>
      <c r="N253">
        <v>-8.3246875483893295E-3</v>
      </c>
      <c r="O253">
        <v>4.4543159326913398E-2</v>
      </c>
      <c r="P253">
        <v>-4.0015215029418599E-2</v>
      </c>
      <c r="Q253">
        <v>-2.1039895927773802E-2</v>
      </c>
      <c r="S253">
        <v>2.3015896405589902</v>
      </c>
      <c r="T253">
        <v>7.6211413235979704</v>
      </c>
      <c r="U253">
        <v>4.0306077273993903</v>
      </c>
      <c r="V253">
        <v>-1.1885219150836599</v>
      </c>
      <c r="W253">
        <v>4.9625141763018297</v>
      </c>
      <c r="X253">
        <v>0.77127331527812604</v>
      </c>
      <c r="Y253">
        <v>6.17661427425152</v>
      </c>
    </row>
    <row r="254" spans="1:25" x14ac:dyDescent="0.2">
      <c r="A254" s="14">
        <f t="shared" si="7"/>
        <v>253</v>
      </c>
      <c r="B254" s="20">
        <v>36739</v>
      </c>
      <c r="C254" s="1">
        <v>2.5299999999999998</v>
      </c>
      <c r="D254" s="1">
        <v>7.4701700000000004</v>
      </c>
      <c r="E254" s="1">
        <v>3.41737</v>
      </c>
      <c r="F254" s="1">
        <v>-1.09666666666667</v>
      </c>
      <c r="G254" s="1">
        <v>4.9613103317561196</v>
      </c>
      <c r="H254" s="1">
        <v>0.67360766125465799</v>
      </c>
      <c r="I254" s="1">
        <v>6.5</v>
      </c>
      <c r="J254">
        <f t="shared" si="6"/>
        <v>5.6349179930107773</v>
      </c>
      <c r="K254">
        <v>0.16769533463817099</v>
      </c>
      <c r="L254">
        <v>-0.235673007195534</v>
      </c>
      <c r="M254">
        <v>-0.30340618201959801</v>
      </c>
      <c r="N254">
        <v>7.7122951328096198E-2</v>
      </c>
      <c r="O254">
        <v>1.2058140708588501E-2</v>
      </c>
      <c r="P254">
        <v>-8.5920792540081004E-2</v>
      </c>
      <c r="Q254">
        <v>-8.6415906208039905E-2</v>
      </c>
      <c r="S254">
        <v>2.5236341708958099</v>
      </c>
      <c r="T254">
        <v>7.4234397899714297</v>
      </c>
      <c r="U254">
        <v>3.3164730653888901</v>
      </c>
      <c r="V254">
        <v>-1.0879788659212599</v>
      </c>
      <c r="W254">
        <v>4.9626144831043497</v>
      </c>
      <c r="X254">
        <v>0.68946228160004697</v>
      </c>
      <c r="Y254">
        <v>6.22495213251685</v>
      </c>
    </row>
    <row r="255" spans="1:25" x14ac:dyDescent="0.2">
      <c r="A255" s="14">
        <f t="shared" si="7"/>
        <v>254</v>
      </c>
      <c r="B255" s="20">
        <v>36770</v>
      </c>
      <c r="C255" s="1">
        <v>2.5499999999999998</v>
      </c>
      <c r="D255" s="1">
        <v>7.9027399999999997</v>
      </c>
      <c r="E255" s="1">
        <v>4.2527200000000001</v>
      </c>
      <c r="F255" s="1">
        <v>-1.2933333333333299</v>
      </c>
      <c r="G255" s="1">
        <v>4.93678894291833</v>
      </c>
      <c r="H255" s="1">
        <v>0.68060123403058703</v>
      </c>
      <c r="I255" s="1">
        <v>6.52</v>
      </c>
      <c r="J255">
        <f t="shared" si="6"/>
        <v>5.6173901769489172</v>
      </c>
      <c r="K255">
        <v>-3.09738252198795E-2</v>
      </c>
      <c r="L255">
        <v>0.54273911643219497</v>
      </c>
      <c r="M255">
        <v>1.34701571961508</v>
      </c>
      <c r="N255">
        <v>-0.22202891156102</v>
      </c>
      <c r="O255">
        <v>-1.95534687992787E-2</v>
      </c>
      <c r="P255">
        <v>-1.9532339255342E-2</v>
      </c>
      <c r="Q255">
        <v>5.3272984854366698E-2</v>
      </c>
      <c r="S255">
        <v>2.54340738753449</v>
      </c>
      <c r="T255">
        <v>7.8543450211044501</v>
      </c>
      <c r="U255">
        <v>4.1482286010068101</v>
      </c>
      <c r="V255">
        <v>-1.28433602873175</v>
      </c>
      <c r="W255">
        <v>4.9381395548016398</v>
      </c>
      <c r="X255">
        <v>0.69702067696788705</v>
      </c>
      <c r="Y255">
        <v>6.2351535220154899</v>
      </c>
    </row>
    <row r="256" spans="1:25" x14ac:dyDescent="0.2">
      <c r="A256" s="14">
        <f t="shared" si="7"/>
        <v>255</v>
      </c>
      <c r="B256" s="20">
        <v>36800</v>
      </c>
      <c r="C256" s="1">
        <v>2.57</v>
      </c>
      <c r="D256" s="1">
        <v>7.5928199999999997</v>
      </c>
      <c r="E256" s="1">
        <v>2.5804999999999998</v>
      </c>
      <c r="F256" s="1">
        <v>-1.29</v>
      </c>
      <c r="G256" s="1">
        <v>4.8946047358475298</v>
      </c>
      <c r="H256" s="1">
        <v>0.68400606572365896</v>
      </c>
      <c r="I256" s="1">
        <v>6.51</v>
      </c>
      <c r="J256">
        <f t="shared" si="6"/>
        <v>5.5786108015711884</v>
      </c>
      <c r="K256">
        <v>-1.9007875438280301E-2</v>
      </c>
      <c r="L256">
        <v>-0.35333627495864101</v>
      </c>
      <c r="M256">
        <v>-1.1284922372774799</v>
      </c>
      <c r="N256">
        <v>-2.9014396349880602E-2</v>
      </c>
      <c r="O256">
        <v>-2.42655850988793E-2</v>
      </c>
      <c r="P256">
        <v>-6.3675535237335303E-3</v>
      </c>
      <c r="Q256">
        <v>-3.3049884842581499E-2</v>
      </c>
      <c r="S256">
        <v>2.5624086658338601</v>
      </c>
      <c r="T256">
        <v>7.53709361555355</v>
      </c>
      <c r="U256">
        <v>2.4601790905889498</v>
      </c>
      <c r="V256">
        <v>-1.2796396843918101</v>
      </c>
      <c r="W256">
        <v>4.8961599533259701</v>
      </c>
      <c r="X256">
        <v>0.70291290710270304</v>
      </c>
      <c r="Y256">
        <v>6.1820018336067699</v>
      </c>
    </row>
    <row r="257" spans="1:25" x14ac:dyDescent="0.2">
      <c r="A257" s="14">
        <f t="shared" si="7"/>
        <v>256</v>
      </c>
      <c r="B257" s="20">
        <v>36831</v>
      </c>
      <c r="C257" s="1">
        <v>2.8</v>
      </c>
      <c r="D257" s="1">
        <v>7.21509</v>
      </c>
      <c r="E257" s="1">
        <v>2.1101399999999999</v>
      </c>
      <c r="F257" s="1">
        <v>-1.28666666666667</v>
      </c>
      <c r="G257" s="1">
        <v>4.9222511338438899</v>
      </c>
      <c r="H257" s="1">
        <v>0.79411338260257103</v>
      </c>
      <c r="I257" s="1">
        <v>6.51</v>
      </c>
      <c r="J257">
        <f t="shared" si="6"/>
        <v>5.7163645164464612</v>
      </c>
      <c r="K257">
        <v>0.199758607965451</v>
      </c>
      <c r="L257">
        <v>-0.35682918939810299</v>
      </c>
      <c r="M257">
        <v>-1.40990262547667E-2</v>
      </c>
      <c r="N257">
        <v>-4.8175397750679798E-2</v>
      </c>
      <c r="O257">
        <v>4.1707357973977302E-2</v>
      </c>
      <c r="P257">
        <v>9.9919355998390802E-2</v>
      </c>
      <c r="Q257">
        <v>2.9976845130042801E-2</v>
      </c>
      <c r="S257">
        <v>2.79557511783291</v>
      </c>
      <c r="T257">
        <v>7.1826078724349696</v>
      </c>
      <c r="U257">
        <v>2.0400066301958502</v>
      </c>
      <c r="V257">
        <v>-1.2806277840701801</v>
      </c>
      <c r="W257">
        <v>4.92315764828993</v>
      </c>
      <c r="X257">
        <v>0.80513391514970201</v>
      </c>
      <c r="Y257">
        <v>6.3188144711394196</v>
      </c>
    </row>
    <row r="258" spans="1:25" x14ac:dyDescent="0.2">
      <c r="A258" s="14">
        <f t="shared" si="7"/>
        <v>257</v>
      </c>
      <c r="B258" s="20">
        <v>36861</v>
      </c>
      <c r="C258" s="1">
        <v>2.9</v>
      </c>
      <c r="D258" s="1">
        <v>6.2244799999999998</v>
      </c>
      <c r="E258" s="1">
        <v>1.06887</v>
      </c>
      <c r="F258" s="1">
        <v>-1.2833333333333301</v>
      </c>
      <c r="G258" s="1">
        <v>4.94352581044555</v>
      </c>
      <c r="H258" s="1">
        <v>0.99958782170817995</v>
      </c>
      <c r="I258" s="1">
        <v>6.4</v>
      </c>
      <c r="J258">
        <f t="shared" si="6"/>
        <v>5.9431136321537297</v>
      </c>
      <c r="K258">
        <v>0.10427358314250899</v>
      </c>
      <c r="L258">
        <v>-1.01908978356881</v>
      </c>
      <c r="M258">
        <v>-0.61031868876342099</v>
      </c>
      <c r="N258">
        <v>-5.1448181646112999E-2</v>
      </c>
      <c r="O258">
        <v>4.84130432981313E-2</v>
      </c>
      <c r="P258">
        <v>0.204814692647867</v>
      </c>
      <c r="Q258">
        <v>4.7815807518554201E-2</v>
      </c>
      <c r="S258">
        <v>2.9023616743425702</v>
      </c>
      <c r="T258">
        <v>6.24181655369018</v>
      </c>
      <c r="U258">
        <v>1.1063019979086499</v>
      </c>
      <c r="V258">
        <v>-1.28655644155348</v>
      </c>
      <c r="W258">
        <v>4.9430419801812597</v>
      </c>
      <c r="X258">
        <v>0.99370587774329799</v>
      </c>
      <c r="Y258">
        <v>6.5020406738826102</v>
      </c>
    </row>
    <row r="259" spans="1:25" x14ac:dyDescent="0.2">
      <c r="A259" s="14">
        <f t="shared" si="7"/>
        <v>258</v>
      </c>
      <c r="B259" s="20">
        <v>36892</v>
      </c>
      <c r="C259" s="1">
        <v>2.74</v>
      </c>
      <c r="D259" s="1">
        <v>6.75868</v>
      </c>
      <c r="E259" s="1">
        <v>0.40193000000000001</v>
      </c>
      <c r="F259" s="1">
        <v>-0.98</v>
      </c>
      <c r="G259" s="1">
        <v>4.9509746909585202</v>
      </c>
      <c r="H259" s="1">
        <v>0.89065612972787001</v>
      </c>
      <c r="I259" s="1">
        <v>5.98</v>
      </c>
      <c r="J259">
        <f t="shared" ref="J259:J322" si="8">G259+H259</f>
        <v>5.8416308206863903</v>
      </c>
      <c r="K259">
        <v>-0.104051854126157</v>
      </c>
      <c r="L259">
        <v>0.32011937669180601</v>
      </c>
      <c r="M259">
        <v>-0.44789721235541302</v>
      </c>
      <c r="N259">
        <v>0.22997287652256501</v>
      </c>
      <c r="O259">
        <v>5.4510480727891802E-2</v>
      </c>
      <c r="P259">
        <v>-8.7271367214591195E-2</v>
      </c>
      <c r="Q259">
        <v>-6.5780980223647298E-2</v>
      </c>
      <c r="S259">
        <v>2.7599719321759699</v>
      </c>
      <c r="T259">
        <v>6.9052897455623796</v>
      </c>
      <c r="U259">
        <v>0.71848055481917295</v>
      </c>
      <c r="V259">
        <v>-1.00725680573665</v>
      </c>
      <c r="W259">
        <v>4.9468830916008102</v>
      </c>
      <c r="X259">
        <v>0.84091439192261197</v>
      </c>
      <c r="Y259">
        <v>6.8429256715201703</v>
      </c>
    </row>
    <row r="260" spans="1:25" x14ac:dyDescent="0.2">
      <c r="A260" s="14">
        <f t="shared" ref="A260:A323" si="9">A259+1</f>
        <v>259</v>
      </c>
      <c r="B260" s="20">
        <v>36923</v>
      </c>
      <c r="C260" s="1">
        <v>2.95</v>
      </c>
      <c r="D260" s="1">
        <v>5.6815300000000004</v>
      </c>
      <c r="E260" s="1">
        <v>-0.48437000000000002</v>
      </c>
      <c r="F260" s="1">
        <v>-0.97666666666667001</v>
      </c>
      <c r="G260" s="1">
        <v>4.9791941772367299</v>
      </c>
      <c r="H260" s="1">
        <v>0.88039164005996695</v>
      </c>
      <c r="I260" s="1">
        <v>5.49</v>
      </c>
      <c r="J260">
        <f t="shared" si="8"/>
        <v>5.859585817296697</v>
      </c>
      <c r="K260">
        <v>0.246036523268756</v>
      </c>
      <c r="L260">
        <v>-0.67606720676026599</v>
      </c>
      <c r="M260">
        <v>-0.56349872111229204</v>
      </c>
      <c r="N260">
        <v>-2.1908156816045E-2</v>
      </c>
      <c r="O260">
        <v>3.4925777459820402E-2</v>
      </c>
      <c r="P260">
        <v>-3.0563010482172599E-2</v>
      </c>
      <c r="Q260">
        <v>-0.31024438032413398</v>
      </c>
      <c r="S260">
        <v>2.9644277771488201</v>
      </c>
      <c r="T260">
        <v>5.7874412717879098</v>
      </c>
      <c r="U260">
        <v>-0.25569303369422702</v>
      </c>
      <c r="V260">
        <v>-0.99635705593356905</v>
      </c>
      <c r="W260">
        <v>4.9762383949320901</v>
      </c>
      <c r="X260">
        <v>0.84445807580960097</v>
      </c>
      <c r="Y260">
        <v>6.1133798099748304</v>
      </c>
    </row>
    <row r="261" spans="1:25" x14ac:dyDescent="0.2">
      <c r="A261" s="14">
        <f t="shared" si="9"/>
        <v>260</v>
      </c>
      <c r="B261" s="20">
        <v>36951</v>
      </c>
      <c r="C261" s="1">
        <v>2.91</v>
      </c>
      <c r="D261" s="1">
        <v>4.5185300000000002</v>
      </c>
      <c r="E261" s="1">
        <v>-1.1259300000000001</v>
      </c>
      <c r="F261" s="1">
        <v>-0.87333333333332996</v>
      </c>
      <c r="G261" s="1">
        <v>5.0084374699501097</v>
      </c>
      <c r="H261" s="1">
        <v>0.69709355877449197</v>
      </c>
      <c r="I261" s="1">
        <v>5.31</v>
      </c>
      <c r="J261">
        <f t="shared" si="8"/>
        <v>5.7055310287246019</v>
      </c>
      <c r="K261">
        <v>1.33989401311525E-2</v>
      </c>
      <c r="L261">
        <v>-0.92994604577135997</v>
      </c>
      <c r="M261">
        <v>-0.41628416873948398</v>
      </c>
      <c r="N261">
        <v>4.6381412692126998E-2</v>
      </c>
      <c r="O261">
        <v>4.7468576674285501E-2</v>
      </c>
      <c r="P261">
        <v>-0.219467890310204</v>
      </c>
      <c r="Q261">
        <v>0.18089715379427901</v>
      </c>
      <c r="S261">
        <v>2.9292362120613502</v>
      </c>
      <c r="T261">
        <v>4.6597389792339703</v>
      </c>
      <c r="U261">
        <v>-0.82104044064295401</v>
      </c>
      <c r="V261">
        <v>-0.89958606094353499</v>
      </c>
      <c r="W261">
        <v>5.0044965957161303</v>
      </c>
      <c r="X261">
        <v>0.64918419235508396</v>
      </c>
      <c r="Y261">
        <v>6.1411374715421303</v>
      </c>
    </row>
    <row r="262" spans="1:25" x14ac:dyDescent="0.2">
      <c r="A262" s="14">
        <f t="shared" si="9"/>
        <v>261</v>
      </c>
      <c r="B262" s="20">
        <v>36982</v>
      </c>
      <c r="C262" s="1">
        <v>2.72</v>
      </c>
      <c r="D262" s="1">
        <v>4.9482100000000004</v>
      </c>
      <c r="E262" s="1">
        <v>-2.12913</v>
      </c>
      <c r="F262" s="1">
        <v>-0.77</v>
      </c>
      <c r="G262" s="1">
        <v>4.9920060641735802</v>
      </c>
      <c r="H262" s="1">
        <v>0.71902685487195805</v>
      </c>
      <c r="I262" s="1">
        <v>4.8</v>
      </c>
      <c r="J262">
        <f t="shared" si="8"/>
        <v>5.7110329190455378</v>
      </c>
      <c r="K262">
        <v>-0.19196926927139699</v>
      </c>
      <c r="L262">
        <v>0.42161413885535898</v>
      </c>
      <c r="M262">
        <v>-0.85054284833437299</v>
      </c>
      <c r="N262">
        <v>4.7249359253858101E-3</v>
      </c>
      <c r="O262">
        <v>-1.8995743279246499E-3</v>
      </c>
      <c r="P262">
        <v>-4.2144824104175603E-2</v>
      </c>
      <c r="Q262">
        <v>-2.4023666513111899E-2</v>
      </c>
      <c r="S262">
        <v>2.75590889927139</v>
      </c>
      <c r="T262">
        <v>5.2118096627275801</v>
      </c>
      <c r="U262">
        <v>-1.5599821635687801</v>
      </c>
      <c r="V262">
        <v>-0.819006870393579</v>
      </c>
      <c r="W262">
        <v>4.9846494985743997</v>
      </c>
      <c r="X262">
        <v>0.62959279127234302</v>
      </c>
      <c r="Y262">
        <v>6.3515129304613396</v>
      </c>
    </row>
    <row r="263" spans="1:25" x14ac:dyDescent="0.2">
      <c r="A263" s="14">
        <f t="shared" si="9"/>
        <v>262</v>
      </c>
      <c r="B263" s="20">
        <v>37012</v>
      </c>
      <c r="C263" s="1">
        <v>2.64</v>
      </c>
      <c r="D263" s="1">
        <v>5.06142</v>
      </c>
      <c r="E263" s="1">
        <v>-2.8835600000000001</v>
      </c>
      <c r="F263" s="1">
        <v>-0.86666666666667003</v>
      </c>
      <c r="G263" s="1">
        <v>4.9755090523616499</v>
      </c>
      <c r="H263" s="1">
        <v>0.96547275049812498</v>
      </c>
      <c r="I263" s="1">
        <v>4.21</v>
      </c>
      <c r="J263">
        <f t="shared" si="8"/>
        <v>5.940981802859775</v>
      </c>
      <c r="K263">
        <v>-6.9752257267664305E-2</v>
      </c>
      <c r="L263">
        <v>0.40210281147837401</v>
      </c>
      <c r="M263">
        <v>-0.66947861820045096</v>
      </c>
      <c r="N263">
        <v>-0.18432524017025201</v>
      </c>
      <c r="O263">
        <v>-1.29650923688489E-2</v>
      </c>
      <c r="P263">
        <v>0.16893329828825601</v>
      </c>
      <c r="Q263">
        <v>-0.256611078011176</v>
      </c>
      <c r="S263">
        <v>2.6748638784134702</v>
      </c>
      <c r="T263">
        <v>5.3173483848193097</v>
      </c>
      <c r="U263">
        <v>-2.33097550503506</v>
      </c>
      <c r="V263">
        <v>-0.91424733902071598</v>
      </c>
      <c r="W263">
        <v>4.9683665775491503</v>
      </c>
      <c r="X263">
        <v>0.87864139719502199</v>
      </c>
      <c r="Y263">
        <v>5.7163607980774103</v>
      </c>
    </row>
    <row r="264" spans="1:25" x14ac:dyDescent="0.2">
      <c r="A264" s="14">
        <f t="shared" si="9"/>
        <v>263</v>
      </c>
      <c r="B264" s="20">
        <v>37043</v>
      </c>
      <c r="C264" s="1">
        <v>2.5499999999999998</v>
      </c>
      <c r="D264" s="1">
        <v>4.6975800000000003</v>
      </c>
      <c r="E264" s="1">
        <v>-3.55633</v>
      </c>
      <c r="F264" s="1">
        <v>-0.66333333333333</v>
      </c>
      <c r="G264" s="1">
        <v>5.0532509264607999</v>
      </c>
      <c r="H264" s="1">
        <v>0.74304432419222199</v>
      </c>
      <c r="I264" s="1">
        <v>3.97</v>
      </c>
      <c r="J264">
        <f t="shared" si="8"/>
        <v>5.7962952506530216</v>
      </c>
      <c r="K264">
        <v>-3.1670630628970901E-2</v>
      </c>
      <c r="L264">
        <v>-4.4590568691939197E-2</v>
      </c>
      <c r="M264">
        <v>-0.75957019680690796</v>
      </c>
      <c r="N264">
        <v>9.8521902097068001E-2</v>
      </c>
      <c r="O264">
        <v>9.2394041583618899E-2</v>
      </c>
      <c r="P264">
        <v>-0.30027678852074102</v>
      </c>
      <c r="Q264">
        <v>1.5986403294408799E-2</v>
      </c>
      <c r="S264">
        <v>2.58040787969894</v>
      </c>
      <c r="T264">
        <v>4.9207978372364698</v>
      </c>
      <c r="U264">
        <v>-3.07437206499579</v>
      </c>
      <c r="V264">
        <v>-0.70483265660935401</v>
      </c>
      <c r="W264">
        <v>5.0470213408629201</v>
      </c>
      <c r="X264">
        <v>0.66731100175392299</v>
      </c>
      <c r="Y264">
        <v>5.2838308190473899</v>
      </c>
    </row>
    <row r="265" spans="1:25" x14ac:dyDescent="0.2">
      <c r="A265" s="14">
        <f t="shared" si="9"/>
        <v>264</v>
      </c>
      <c r="B265" s="20">
        <v>37073</v>
      </c>
      <c r="C265" s="1">
        <v>2.9</v>
      </c>
      <c r="D265" s="1">
        <v>4.5549299999999997</v>
      </c>
      <c r="E265" s="1">
        <v>-3.9628399999999999</v>
      </c>
      <c r="F265" s="1">
        <v>-0.56000000000000105</v>
      </c>
      <c r="G265" s="1">
        <v>5.0687530422409104</v>
      </c>
      <c r="H265" s="1">
        <v>0.89376376136890101</v>
      </c>
      <c r="I265" s="1">
        <v>3.77</v>
      </c>
      <c r="J265">
        <f t="shared" si="8"/>
        <v>5.9625168036098115</v>
      </c>
      <c r="K265">
        <v>0.34110866536617901</v>
      </c>
      <c r="L265">
        <v>0.160451107248027</v>
      </c>
      <c r="M265">
        <v>-0.48573978809727297</v>
      </c>
      <c r="N265">
        <v>-1.7993692202528E-2</v>
      </c>
      <c r="O265">
        <v>2.0099652652027601E-2</v>
      </c>
      <c r="P265">
        <v>3.4938723381990597E-2</v>
      </c>
      <c r="Q265">
        <v>3.6633690833164603E-2</v>
      </c>
      <c r="S265">
        <v>2.9300586110849798</v>
      </c>
      <c r="T265">
        <v>4.7755839299402698</v>
      </c>
      <c r="U265">
        <v>-3.4864178926039799</v>
      </c>
      <c r="V265">
        <v>-0.60102265698872503</v>
      </c>
      <c r="W265">
        <v>5.0625950104227897</v>
      </c>
      <c r="X265">
        <v>0.81890032110654398</v>
      </c>
      <c r="Y265">
        <v>5.06873999806007</v>
      </c>
    </row>
    <row r="266" spans="1:25" x14ac:dyDescent="0.2">
      <c r="A266" s="14">
        <f t="shared" si="9"/>
        <v>265</v>
      </c>
      <c r="B266" s="20">
        <v>37104</v>
      </c>
      <c r="C266" s="1">
        <v>3</v>
      </c>
      <c r="D266" s="1">
        <v>4.5564900000000002</v>
      </c>
      <c r="E266" s="1">
        <v>-3.8107500000000001</v>
      </c>
      <c r="F266" s="1">
        <v>-0.25666666666666998</v>
      </c>
      <c r="G266" s="1">
        <v>5.0767659061652299</v>
      </c>
      <c r="H266" s="1">
        <v>0.76952037791641503</v>
      </c>
      <c r="I266" s="1">
        <v>3.65</v>
      </c>
      <c r="J266">
        <f t="shared" si="8"/>
        <v>5.8462862840816445</v>
      </c>
      <c r="K266">
        <v>0.15996902105347299</v>
      </c>
      <c r="L266">
        <v>0.33390690474062401</v>
      </c>
      <c r="M266">
        <v>8.5306861789094399E-2</v>
      </c>
      <c r="N266">
        <v>0.186278666565418</v>
      </c>
      <c r="O266">
        <v>2.95796623174551E-2</v>
      </c>
      <c r="P266">
        <v>-0.243514215558879</v>
      </c>
      <c r="Q266">
        <v>0.19259571010101301</v>
      </c>
      <c r="S266">
        <v>3.0304782895397202</v>
      </c>
      <c r="T266">
        <v>4.78022470104069</v>
      </c>
      <c r="U266">
        <v>-3.3276760851312499</v>
      </c>
      <c r="V266">
        <v>-0.29826208216528</v>
      </c>
      <c r="W266">
        <v>5.0705218958808898</v>
      </c>
      <c r="X266">
        <v>0.69361169398538502</v>
      </c>
      <c r="Y266">
        <v>4.9668730113902901</v>
      </c>
    </row>
    <row r="267" spans="1:25" x14ac:dyDescent="0.2">
      <c r="A267" s="14">
        <f t="shared" si="9"/>
        <v>266</v>
      </c>
      <c r="B267" s="20">
        <v>37135</v>
      </c>
      <c r="C267" s="1">
        <v>3.43</v>
      </c>
      <c r="D267" s="1">
        <v>1.8872899999999999</v>
      </c>
      <c r="E267" s="1">
        <v>-4.5460900000000004</v>
      </c>
      <c r="F267" s="1">
        <v>-0.15333333333332999</v>
      </c>
      <c r="G267" s="1">
        <v>5.0109712009354599</v>
      </c>
      <c r="H267" s="1">
        <v>1.06057378534767</v>
      </c>
      <c r="I267" s="1">
        <v>3.07</v>
      </c>
      <c r="J267">
        <f t="shared" si="8"/>
        <v>6.0715449862831301</v>
      </c>
      <c r="K267">
        <v>0.52407299262681395</v>
      </c>
      <c r="L267">
        <v>-2.3332214005566501</v>
      </c>
      <c r="M267">
        <v>-0.76551105500363203</v>
      </c>
      <c r="N267">
        <v>2.64708346266646E-3</v>
      </c>
      <c r="O267">
        <v>-3.7430475555366299E-2</v>
      </c>
      <c r="P267">
        <v>0.179123551951055</v>
      </c>
      <c r="Q267">
        <v>-0.271194530489129</v>
      </c>
      <c r="S267">
        <v>3.46772028932262</v>
      </c>
      <c r="T267">
        <v>2.1641866953925</v>
      </c>
      <c r="U267">
        <v>-3.9482320457564599</v>
      </c>
      <c r="V267">
        <v>-0.20481230839383499</v>
      </c>
      <c r="W267">
        <v>5.0032435404264399</v>
      </c>
      <c r="X267">
        <v>0.96662830601733896</v>
      </c>
      <c r="Y267">
        <v>4.6997775151080896</v>
      </c>
    </row>
    <row r="268" spans="1:25" x14ac:dyDescent="0.2">
      <c r="A268" s="14">
        <f t="shared" si="9"/>
        <v>267</v>
      </c>
      <c r="B268" s="20">
        <v>37165</v>
      </c>
      <c r="C268" s="1">
        <v>3.61</v>
      </c>
      <c r="D268" s="1">
        <v>4.6485300000000001</v>
      </c>
      <c r="E268" s="1">
        <v>-4.67361</v>
      </c>
      <c r="F268" s="1">
        <v>0.149999999999999</v>
      </c>
      <c r="G268" s="1">
        <v>5.11387364482301</v>
      </c>
      <c r="H268" s="1">
        <v>0.850486080874441</v>
      </c>
      <c r="I268" s="1">
        <v>2.4900000000000002</v>
      </c>
      <c r="J268">
        <f t="shared" si="8"/>
        <v>5.9643597256974505</v>
      </c>
      <c r="K268">
        <v>0.27150320475509399</v>
      </c>
      <c r="L268">
        <v>2.3065864123317099</v>
      </c>
      <c r="M268">
        <v>-0.31133449754245701</v>
      </c>
      <c r="N268">
        <v>0.11100088345916199</v>
      </c>
      <c r="O268">
        <v>0.16541796590962199</v>
      </c>
      <c r="P268">
        <v>-0.372060618444646</v>
      </c>
      <c r="Q268">
        <v>-2.0874910450514199E-2</v>
      </c>
      <c r="S268">
        <v>3.6751320663384499</v>
      </c>
      <c r="T268">
        <v>5.1266507741794403</v>
      </c>
      <c r="U268">
        <v>-3.6412816526823701</v>
      </c>
      <c r="V268">
        <v>6.1110649496904097E-2</v>
      </c>
      <c r="W268">
        <v>5.1005302027139301</v>
      </c>
      <c r="X268">
        <v>0.688269318971933</v>
      </c>
      <c r="Y268">
        <v>5.3041559658527397</v>
      </c>
    </row>
    <row r="269" spans="1:25" x14ac:dyDescent="0.2">
      <c r="A269" s="14">
        <f t="shared" si="9"/>
        <v>268</v>
      </c>
      <c r="B269" s="20">
        <v>37196</v>
      </c>
      <c r="C269" s="1">
        <v>3.03</v>
      </c>
      <c r="D269" s="1">
        <v>3.8464900000000002</v>
      </c>
      <c r="E269" s="1">
        <v>-5.1673799999999996</v>
      </c>
      <c r="F269" s="1">
        <v>0.35333333333333</v>
      </c>
      <c r="G269" s="1">
        <v>5.2027053825183103</v>
      </c>
      <c r="H269" s="1">
        <v>0.92594770365802104</v>
      </c>
      <c r="I269" s="1">
        <v>2.09</v>
      </c>
      <c r="J269">
        <f t="shared" si="8"/>
        <v>6.1286530861763318</v>
      </c>
      <c r="K269">
        <v>-0.39013677994684398</v>
      </c>
      <c r="L269">
        <v>-0.60593604505319398</v>
      </c>
      <c r="M269">
        <v>-0.57151170173580501</v>
      </c>
      <c r="N269">
        <v>6.7198889836953199E-2</v>
      </c>
      <c r="O269">
        <v>0.14895251762484699</v>
      </c>
      <c r="P269">
        <v>-9.2587508994962403E-2</v>
      </c>
      <c r="Q269">
        <v>-0.134870038366732</v>
      </c>
      <c r="S269">
        <v>3.0644109983517001</v>
      </c>
      <c r="T269">
        <v>4.0990938877180296</v>
      </c>
      <c r="U269">
        <v>-4.6219735503816901</v>
      </c>
      <c r="V269">
        <v>0.30637073156738798</v>
      </c>
      <c r="W269">
        <v>5.1956556881014997</v>
      </c>
      <c r="X269">
        <v>0.84024428535345297</v>
      </c>
      <c r="Y269">
        <v>3.5767932455754599</v>
      </c>
    </row>
    <row r="270" spans="1:25" x14ac:dyDescent="0.2">
      <c r="A270" s="14">
        <f t="shared" si="9"/>
        <v>269</v>
      </c>
      <c r="B270" s="20">
        <v>37226</v>
      </c>
      <c r="C270" s="1">
        <v>2.98</v>
      </c>
      <c r="D270" s="1">
        <v>2.9082699999999999</v>
      </c>
      <c r="E270" s="1">
        <v>-4.8831499999999997</v>
      </c>
      <c r="F270" s="1">
        <v>0.55666666666666997</v>
      </c>
      <c r="G270" s="1">
        <v>5.1704726164818098</v>
      </c>
      <c r="H270" s="1">
        <v>0.99455879328035302</v>
      </c>
      <c r="I270" s="1">
        <v>1.82</v>
      </c>
      <c r="J270">
        <f t="shared" si="8"/>
        <v>6.1650314097621628</v>
      </c>
      <c r="K270">
        <v>-1.58723191343224E-2</v>
      </c>
      <c r="L270">
        <v>-1.1042586503890801</v>
      </c>
      <c r="M270">
        <v>-9.50011858412525E-2</v>
      </c>
      <c r="N270">
        <v>6.7302030846045205E-2</v>
      </c>
      <c r="O270">
        <v>1.52910144612912E-2</v>
      </c>
      <c r="P270">
        <v>-0.14699922049602099</v>
      </c>
      <c r="Q270">
        <v>-8.6500320307809894E-2</v>
      </c>
      <c r="S270">
        <v>3.0167048238214802</v>
      </c>
      <c r="T270">
        <v>3.1777123771303799</v>
      </c>
      <c r="U270">
        <v>-4.3013869415809101</v>
      </c>
      <c r="V270">
        <v>0.50657355380782498</v>
      </c>
      <c r="W270">
        <v>5.1629529918280896</v>
      </c>
      <c r="X270">
        <v>0.903142414202458</v>
      </c>
      <c r="Y270">
        <v>3.4059023786538498</v>
      </c>
    </row>
    <row r="271" spans="1:25" x14ac:dyDescent="0.2">
      <c r="A271" s="14">
        <f t="shared" si="9"/>
        <v>270</v>
      </c>
      <c r="B271" s="20">
        <v>37257</v>
      </c>
      <c r="C271" s="1">
        <v>2.8</v>
      </c>
      <c r="D271" s="1">
        <v>2.8278599999999998</v>
      </c>
      <c r="E271" s="1">
        <v>-3.6616499999999998</v>
      </c>
      <c r="F271" s="1">
        <v>0.56000000000000105</v>
      </c>
      <c r="G271" s="1">
        <v>5.2186409692279296</v>
      </c>
      <c r="H271" s="1">
        <v>0.87824513904989998</v>
      </c>
      <c r="I271" s="1">
        <v>1.73</v>
      </c>
      <c r="J271">
        <f t="shared" si="8"/>
        <v>6.0968861082778298</v>
      </c>
      <c r="K271">
        <v>-0.23032698176604099</v>
      </c>
      <c r="L271">
        <v>-0.52128280926890602</v>
      </c>
      <c r="M271">
        <v>0.84415812191567396</v>
      </c>
      <c r="N271">
        <v>-0.133809673403705</v>
      </c>
      <c r="O271">
        <v>8.5199609811262594E-2</v>
      </c>
      <c r="P271">
        <v>-0.37881308244499101</v>
      </c>
      <c r="Q271">
        <v>9.6715630270585301E-2</v>
      </c>
      <c r="S271">
        <v>2.8398844263776502</v>
      </c>
      <c r="T271">
        <v>3.1206431694805001</v>
      </c>
      <c r="U271">
        <v>-3.0294909686528602</v>
      </c>
      <c r="V271">
        <v>0.50556750683334395</v>
      </c>
      <c r="W271">
        <v>5.21046994742035</v>
      </c>
      <c r="X271">
        <v>0.77890969859724402</v>
      </c>
      <c r="Y271">
        <v>3.4532832112532099</v>
      </c>
    </row>
    <row r="272" spans="1:25" x14ac:dyDescent="0.2">
      <c r="A272" s="14">
        <f t="shared" si="9"/>
        <v>271</v>
      </c>
      <c r="B272" s="20">
        <v>37288</v>
      </c>
      <c r="C272" s="1">
        <v>3.01</v>
      </c>
      <c r="D272" s="1">
        <v>3.1804800000000002</v>
      </c>
      <c r="E272" s="1">
        <v>-3.09198</v>
      </c>
      <c r="F272" s="1">
        <v>0.56333333333333002</v>
      </c>
      <c r="G272" s="1">
        <v>5.2879130411298796</v>
      </c>
      <c r="H272" s="1">
        <v>0.83126965227843796</v>
      </c>
      <c r="I272" s="1">
        <v>1.74</v>
      </c>
      <c r="J272">
        <f t="shared" si="8"/>
        <v>6.1191826934083178</v>
      </c>
      <c r="K272">
        <v>0.12511421775800599</v>
      </c>
      <c r="L272">
        <v>-0.218786972796715</v>
      </c>
      <c r="M272">
        <v>0.212661693452602</v>
      </c>
      <c r="N272">
        <v>-0.12435813269622099</v>
      </c>
      <c r="O272">
        <v>9.8986113018629598E-2</v>
      </c>
      <c r="P272">
        <v>-0.276402391796916</v>
      </c>
      <c r="Q272">
        <v>0.142621608465614</v>
      </c>
      <c r="S272">
        <v>3.0472475534435901</v>
      </c>
      <c r="T272">
        <v>3.45390644092081</v>
      </c>
      <c r="U272">
        <v>-2.5016148012630302</v>
      </c>
      <c r="V272">
        <v>0.51249952719818404</v>
      </c>
      <c r="W272">
        <v>5.2802822288277298</v>
      </c>
      <c r="X272">
        <v>0.73850156049070304</v>
      </c>
      <c r="Y272">
        <v>3.3493520539025901</v>
      </c>
    </row>
    <row r="273" spans="1:25" x14ac:dyDescent="0.2">
      <c r="A273" s="14">
        <f t="shared" si="9"/>
        <v>272</v>
      </c>
      <c r="B273" s="20">
        <v>37316</v>
      </c>
      <c r="C273" s="1">
        <v>2.69</v>
      </c>
      <c r="D273" s="1">
        <v>3.5676000000000001</v>
      </c>
      <c r="E273" s="1">
        <v>-2.0529099999999998</v>
      </c>
      <c r="F273" s="1">
        <v>0.56666666666666998</v>
      </c>
      <c r="G273" s="1">
        <v>5.3218078081824203</v>
      </c>
      <c r="H273" s="1">
        <v>0.76672468901953805</v>
      </c>
      <c r="I273" s="1">
        <v>1.73</v>
      </c>
      <c r="J273">
        <f t="shared" si="8"/>
        <v>6.0885324972019585</v>
      </c>
      <c r="K273">
        <v>-0.33071263931443201</v>
      </c>
      <c r="L273">
        <v>-7.6260523112718498E-2</v>
      </c>
      <c r="M273">
        <v>0.75768140369468995</v>
      </c>
      <c r="N273">
        <v>-0.112304871025694</v>
      </c>
      <c r="O273">
        <v>7.0430612861582795E-2</v>
      </c>
      <c r="P273">
        <v>-0.254372127593815</v>
      </c>
      <c r="Q273">
        <v>0.126893928302132</v>
      </c>
      <c r="S273">
        <v>2.7242903161004701</v>
      </c>
      <c r="T273">
        <v>3.81931798474228</v>
      </c>
      <c r="U273">
        <v>-1.50941633644796</v>
      </c>
      <c r="V273">
        <v>0.51986876667562798</v>
      </c>
      <c r="W273">
        <v>5.3147828376339499</v>
      </c>
      <c r="X273">
        <v>0.68132183977586103</v>
      </c>
      <c r="Y273">
        <v>3.2115789372269701</v>
      </c>
    </row>
    <row r="274" spans="1:25" x14ac:dyDescent="0.2">
      <c r="A274" s="14">
        <f t="shared" si="9"/>
        <v>273</v>
      </c>
      <c r="B274" s="20">
        <v>37347</v>
      </c>
      <c r="C274" s="1">
        <v>2.92</v>
      </c>
      <c r="D274" s="1">
        <v>4.34497</v>
      </c>
      <c r="E274" s="1">
        <v>-1.3644799999999999</v>
      </c>
      <c r="F274" s="1">
        <v>0.77000000000000102</v>
      </c>
      <c r="G274" s="1">
        <v>5.3558906316862203</v>
      </c>
      <c r="H274" s="1">
        <v>0.749214414421843</v>
      </c>
      <c r="I274" s="1">
        <v>1.75</v>
      </c>
      <c r="J274">
        <f t="shared" si="8"/>
        <v>6.1051050461080631</v>
      </c>
      <c r="K274">
        <v>0.180507396736204</v>
      </c>
      <c r="L274">
        <v>0.32101903606577198</v>
      </c>
      <c r="M274">
        <v>0.39501661379133901</v>
      </c>
      <c r="N274">
        <v>0.106380301362044</v>
      </c>
      <c r="O274">
        <v>6.1661437369271002E-2</v>
      </c>
      <c r="P274">
        <v>-0.191417100953271</v>
      </c>
      <c r="Q274">
        <v>8.9854728423843302E-2</v>
      </c>
      <c r="S274">
        <v>2.9488458288554402</v>
      </c>
      <c r="T274">
        <v>4.5567211511540897</v>
      </c>
      <c r="U274">
        <v>-0.90728021342167398</v>
      </c>
      <c r="V274">
        <v>0.730632494317628</v>
      </c>
      <c r="W274">
        <v>5.3499810595037403</v>
      </c>
      <c r="X274">
        <v>0.67737150793384104</v>
      </c>
      <c r="Y274">
        <v>2.9963394135491299</v>
      </c>
    </row>
    <row r="275" spans="1:25" x14ac:dyDescent="0.2">
      <c r="A275" s="14">
        <f t="shared" si="9"/>
        <v>274</v>
      </c>
      <c r="B275" s="20">
        <v>37377</v>
      </c>
      <c r="C275" s="1">
        <v>3.01</v>
      </c>
      <c r="D275" s="1">
        <v>3.3432200000000001</v>
      </c>
      <c r="E275" s="1">
        <v>-0.34172000000000002</v>
      </c>
      <c r="F275" s="1">
        <v>0.67333333333333001</v>
      </c>
      <c r="G275" s="1">
        <v>5.4036499968919802</v>
      </c>
      <c r="H275" s="1">
        <v>1.0085739143799299</v>
      </c>
      <c r="I275" s="1">
        <v>1.75</v>
      </c>
      <c r="J275">
        <f t="shared" si="8"/>
        <v>6.4122239112719104</v>
      </c>
      <c r="K275">
        <v>0.13497052980035101</v>
      </c>
      <c r="L275">
        <v>-1.16878628539222</v>
      </c>
      <c r="M275">
        <v>0.85025299338990701</v>
      </c>
      <c r="N275">
        <v>-0.15844707645713299</v>
      </c>
      <c r="O275">
        <v>7.4942414120768894E-2</v>
      </c>
      <c r="P275">
        <v>9.5891429774654799E-2</v>
      </c>
      <c r="Q275">
        <v>8.34760645931691E-2</v>
      </c>
      <c r="S275">
        <v>3.0300729560833402</v>
      </c>
      <c r="T275">
        <v>3.4905713407783701</v>
      </c>
      <c r="U275">
        <v>-2.35682393662301E-2</v>
      </c>
      <c r="V275">
        <v>0.64593865465611</v>
      </c>
      <c r="W275">
        <v>5.3995377010212398</v>
      </c>
      <c r="X275">
        <v>0.95858056823410898</v>
      </c>
      <c r="Y275">
        <v>2.6172906033826102</v>
      </c>
    </row>
    <row r="276" spans="1:25" x14ac:dyDescent="0.2">
      <c r="A276" s="14">
        <f t="shared" si="9"/>
        <v>275</v>
      </c>
      <c r="B276" s="20">
        <v>37408</v>
      </c>
      <c r="C276" s="1">
        <v>3.09</v>
      </c>
      <c r="D276" s="1">
        <v>3.6469499999999999</v>
      </c>
      <c r="E276" s="1">
        <v>1.2115</v>
      </c>
      <c r="F276" s="1">
        <v>0.67666666666666897</v>
      </c>
      <c r="G276" s="1">
        <v>5.4153950410730296</v>
      </c>
      <c r="H276" s="1">
        <v>0.86634985067690296</v>
      </c>
      <c r="I276" s="1">
        <v>1.75</v>
      </c>
      <c r="J276">
        <f t="shared" si="8"/>
        <v>6.2817448917499323</v>
      </c>
      <c r="K276">
        <v>0.11236805633805499</v>
      </c>
      <c r="L276">
        <v>-0.122022317403228</v>
      </c>
      <c r="M276">
        <v>1.4856857657015301</v>
      </c>
      <c r="N276">
        <v>-6.7657375473046094E-2</v>
      </c>
      <c r="O276">
        <v>5.0204912477716898E-2</v>
      </c>
      <c r="P276">
        <v>-0.29704103733676102</v>
      </c>
      <c r="Q276">
        <v>0.10335339664092701</v>
      </c>
      <c r="S276">
        <v>3.1208953195531199</v>
      </c>
      <c r="T276">
        <v>3.8737460304913598</v>
      </c>
      <c r="U276">
        <v>1.7011837451523799</v>
      </c>
      <c r="V276">
        <v>0.63450210713324295</v>
      </c>
      <c r="W276">
        <v>5.4090655949019704</v>
      </c>
      <c r="X276">
        <v>0.78940251923791604</v>
      </c>
      <c r="Y276">
        <v>3.0848915937282402</v>
      </c>
    </row>
    <row r="277" spans="1:25" x14ac:dyDescent="0.2">
      <c r="A277" s="14">
        <f t="shared" si="9"/>
        <v>276</v>
      </c>
      <c r="B277" s="20">
        <v>37438</v>
      </c>
      <c r="C277" s="1">
        <v>3.39</v>
      </c>
      <c r="D277" s="1">
        <v>4.3579100000000004</v>
      </c>
      <c r="E277" s="1">
        <v>1.5449299999999999</v>
      </c>
      <c r="F277" s="1">
        <v>0.68</v>
      </c>
      <c r="G277" s="1">
        <v>5.4555705616901697</v>
      </c>
      <c r="H277" s="1">
        <v>0.80257783310991104</v>
      </c>
      <c r="I277" s="1">
        <v>1.73</v>
      </c>
      <c r="J277">
        <f t="shared" si="8"/>
        <v>6.2581483948000809</v>
      </c>
      <c r="K277">
        <v>0.37715147410101502</v>
      </c>
      <c r="L277">
        <v>0.315002918558976</v>
      </c>
      <c r="M277">
        <v>0.42389171162942202</v>
      </c>
      <c r="N277">
        <v>-5.7878618160639897E-2</v>
      </c>
      <c r="O277">
        <v>8.0611383537319503E-2</v>
      </c>
      <c r="P277">
        <v>-0.162492744553275</v>
      </c>
      <c r="Q277">
        <v>5.4274065046362702E-2</v>
      </c>
      <c r="S277">
        <v>3.4177497753604</v>
      </c>
      <c r="T277">
        <v>4.5616152534104097</v>
      </c>
      <c r="U277">
        <v>1.9847575894913601</v>
      </c>
      <c r="V277">
        <v>0.64212833943307401</v>
      </c>
      <c r="W277">
        <v>5.4498855352219797</v>
      </c>
      <c r="X277">
        <v>0.73346473789358702</v>
      </c>
      <c r="Y277">
        <v>2.9289823181062902</v>
      </c>
    </row>
    <row r="278" spans="1:25" x14ac:dyDescent="0.2">
      <c r="A278" s="14">
        <f t="shared" si="9"/>
        <v>277</v>
      </c>
      <c r="B278" s="20">
        <v>37469</v>
      </c>
      <c r="C278" s="1">
        <v>3.44</v>
      </c>
      <c r="D278" s="1">
        <v>4.1159699999999999</v>
      </c>
      <c r="E278" s="1">
        <v>1.6819599999999999</v>
      </c>
      <c r="F278" s="1">
        <v>0.58333333333333004</v>
      </c>
      <c r="G278" s="1">
        <v>5.5136609359071302</v>
      </c>
      <c r="H278" s="1">
        <v>0.68293018208752099</v>
      </c>
      <c r="I278" s="1">
        <v>1.74</v>
      </c>
      <c r="J278">
        <f t="shared" si="8"/>
        <v>6.1965911179946511</v>
      </c>
      <c r="K278">
        <v>0.228164808661242</v>
      </c>
      <c r="L278">
        <v>-0.41982785676530598</v>
      </c>
      <c r="M278">
        <v>0.30909060814559702</v>
      </c>
      <c r="N278">
        <v>-0.14360785885822999</v>
      </c>
      <c r="O278">
        <v>0.10752764789057601</v>
      </c>
      <c r="P278">
        <v>-0.175728646300786</v>
      </c>
      <c r="Q278">
        <v>9.1214954046603E-2</v>
      </c>
      <c r="S278">
        <v>3.4608708417474898</v>
      </c>
      <c r="T278">
        <v>4.2691784513062103</v>
      </c>
      <c r="U278">
        <v>2.0127580658306798</v>
      </c>
      <c r="V278">
        <v>0.55484973574950602</v>
      </c>
      <c r="W278">
        <v>5.5093851792133597</v>
      </c>
      <c r="X278">
        <v>0.63094963614775501</v>
      </c>
      <c r="Y278">
        <v>2.6417647852728599</v>
      </c>
    </row>
    <row r="279" spans="1:25" x14ac:dyDescent="0.2">
      <c r="A279" s="14">
        <f t="shared" si="9"/>
        <v>278</v>
      </c>
      <c r="B279" s="20">
        <v>37500</v>
      </c>
      <c r="C279" s="1">
        <v>3.77</v>
      </c>
      <c r="D279" s="1">
        <v>5.3929999999999998</v>
      </c>
      <c r="E279" s="1">
        <v>2.2173400000000001</v>
      </c>
      <c r="F279" s="1">
        <v>0.58666666666667</v>
      </c>
      <c r="G279" s="1">
        <v>5.5078455838220099</v>
      </c>
      <c r="H279" s="1">
        <v>0.68438330160150995</v>
      </c>
      <c r="I279" s="1">
        <v>1.75</v>
      </c>
      <c r="J279">
        <f t="shared" si="8"/>
        <v>6.1922288854235195</v>
      </c>
      <c r="K279">
        <v>0.51821275183210302</v>
      </c>
      <c r="L279">
        <v>0.982237016814271</v>
      </c>
      <c r="M279">
        <v>0.69309430782672299</v>
      </c>
      <c r="N279">
        <v>-5.6460800448000101E-2</v>
      </c>
      <c r="O279">
        <v>4.6129096121422498E-2</v>
      </c>
      <c r="P279">
        <v>-1.4884252325357001E-2</v>
      </c>
      <c r="Q279">
        <v>9.1473503624443203E-2</v>
      </c>
      <c r="S279">
        <v>3.7933949812715002</v>
      </c>
      <c r="T279">
        <v>5.5647376276581904</v>
      </c>
      <c r="U279">
        <v>2.5881450996882598</v>
      </c>
      <c r="V279">
        <v>0.55473823560094604</v>
      </c>
      <c r="W279">
        <v>5.5030527130321101</v>
      </c>
      <c r="X279">
        <v>0.62611617881576098</v>
      </c>
      <c r="Y279">
        <v>2.7608250792179998</v>
      </c>
    </row>
    <row r="280" spans="1:25" x14ac:dyDescent="0.2">
      <c r="A280" s="14">
        <f t="shared" si="9"/>
        <v>279</v>
      </c>
      <c r="B280" s="20">
        <v>37530</v>
      </c>
      <c r="C280" s="1">
        <v>3.8</v>
      </c>
      <c r="D280" s="1">
        <v>3.0838999999999999</v>
      </c>
      <c r="E280" s="1">
        <v>2.3548800000000001</v>
      </c>
      <c r="F280" s="1">
        <v>0.59</v>
      </c>
      <c r="G280" s="1">
        <v>5.5311341438382602</v>
      </c>
      <c r="H280" s="1">
        <v>0.76226264735682403</v>
      </c>
      <c r="I280" s="1">
        <v>1.75</v>
      </c>
      <c r="J280">
        <f t="shared" si="8"/>
        <v>6.2933967911950841</v>
      </c>
      <c r="K280">
        <v>0.34110630554076199</v>
      </c>
      <c r="L280">
        <v>-2.2100361642021298</v>
      </c>
      <c r="M280">
        <v>0.42762963044610802</v>
      </c>
      <c r="N280">
        <v>-3.2548966133891903E-2</v>
      </c>
      <c r="O280">
        <v>8.5191921731203393E-2</v>
      </c>
      <c r="P280">
        <v>9.3604287612570003E-2</v>
      </c>
      <c r="Q280">
        <v>7.77657658525579E-2</v>
      </c>
      <c r="S280">
        <v>3.8127833942464902</v>
      </c>
      <c r="T280">
        <v>3.1777402034108899</v>
      </c>
      <c r="U280">
        <v>2.55749387358743</v>
      </c>
      <c r="V280">
        <v>0.57255379146286201</v>
      </c>
      <c r="W280">
        <v>5.5285152421102</v>
      </c>
      <c r="X280">
        <v>0.73042455381296401</v>
      </c>
      <c r="Y280">
        <v>2.3023310898147402</v>
      </c>
    </row>
    <row r="281" spans="1:25" x14ac:dyDescent="0.2">
      <c r="A281" s="14">
        <f t="shared" si="9"/>
        <v>280</v>
      </c>
      <c r="B281" s="20">
        <v>37561</v>
      </c>
      <c r="C281" s="1">
        <v>3.4</v>
      </c>
      <c r="D281" s="1">
        <v>4.0709299999999997</v>
      </c>
      <c r="E281" s="1">
        <v>3.3967900000000002</v>
      </c>
      <c r="F281" s="1">
        <v>0.79333333333333</v>
      </c>
      <c r="G281" s="1">
        <v>5.5100108025505099</v>
      </c>
      <c r="H281" s="1">
        <v>0.798345714102496</v>
      </c>
      <c r="I281" s="1">
        <v>1.34</v>
      </c>
      <c r="J281">
        <f t="shared" si="8"/>
        <v>6.3083565166530056</v>
      </c>
      <c r="K281">
        <v>-0.16930560869689901</v>
      </c>
      <c r="L281">
        <v>0.47254669720472098</v>
      </c>
      <c r="M281">
        <v>1.36165202319695</v>
      </c>
      <c r="N281">
        <v>0.12696782964252001</v>
      </c>
      <c r="O281">
        <v>4.2206261441619701E-2</v>
      </c>
      <c r="P281">
        <v>4.3129137641362399E-2</v>
      </c>
      <c r="Q281">
        <v>-0.264420469721936</v>
      </c>
      <c r="S281">
        <v>3.4429743970282898</v>
      </c>
      <c r="T281">
        <v>4.3863959928995797</v>
      </c>
      <c r="U281">
        <v>4.0779243590829104</v>
      </c>
      <c r="V281">
        <v>0.73468378550143998</v>
      </c>
      <c r="W281">
        <v>5.5012067462514196</v>
      </c>
      <c r="X281">
        <v>0.69131444789919305</v>
      </c>
      <c r="Y281">
        <v>3.1967913252998001</v>
      </c>
    </row>
    <row r="282" spans="1:25" x14ac:dyDescent="0.2">
      <c r="A282" s="14">
        <f t="shared" si="9"/>
        <v>281</v>
      </c>
      <c r="B282" s="20">
        <v>37591</v>
      </c>
      <c r="C282" s="1">
        <v>3.62</v>
      </c>
      <c r="D282" s="1">
        <v>5.1079400000000001</v>
      </c>
      <c r="E282" s="1">
        <v>2.8656000000000001</v>
      </c>
      <c r="F282" s="1">
        <v>0.89666666666667005</v>
      </c>
      <c r="G282" s="1">
        <v>5.6467387182477298</v>
      </c>
      <c r="H282" s="1">
        <v>0.93039907527443599</v>
      </c>
      <c r="I282" s="1">
        <v>1.24</v>
      </c>
      <c r="J282">
        <f t="shared" si="8"/>
        <v>6.5771377935221658</v>
      </c>
      <c r="K282">
        <v>0.366791793953467</v>
      </c>
      <c r="L282">
        <v>0.79823634329087501</v>
      </c>
      <c r="M282">
        <v>-0.126551766203293</v>
      </c>
      <c r="N282">
        <v>7.6416092977722505E-2</v>
      </c>
      <c r="O282">
        <v>0.18010339375759801</v>
      </c>
      <c r="P282">
        <v>0.14669953675657199</v>
      </c>
      <c r="Q282">
        <v>-6.3518608154363193E-2</v>
      </c>
      <c r="S282">
        <v>3.64556047233931</v>
      </c>
      <c r="T282">
        <v>5.2955740412686803</v>
      </c>
      <c r="U282">
        <v>3.2707276375845802</v>
      </c>
      <c r="V282">
        <v>0.86178286959830697</v>
      </c>
      <c r="W282">
        <v>5.64150220876608</v>
      </c>
      <c r="X282">
        <v>0.86673861908630201</v>
      </c>
      <c r="Y282">
        <v>2.3443892780846798</v>
      </c>
    </row>
    <row r="283" spans="1:25" x14ac:dyDescent="0.2">
      <c r="A283" s="14">
        <f t="shared" si="9"/>
        <v>282</v>
      </c>
      <c r="B283" s="20">
        <v>37622</v>
      </c>
      <c r="C283" s="1">
        <v>3.35</v>
      </c>
      <c r="D283" s="1">
        <v>5.0011799999999997</v>
      </c>
      <c r="E283" s="1">
        <v>2.81189</v>
      </c>
      <c r="F283" s="1">
        <v>0.7</v>
      </c>
      <c r="G283" s="1">
        <v>5.6473029778907096</v>
      </c>
      <c r="H283" s="1">
        <v>0.74832780473179294</v>
      </c>
      <c r="I283" s="1">
        <v>1.24</v>
      </c>
      <c r="J283">
        <f t="shared" si="8"/>
        <v>6.3956307826225025</v>
      </c>
      <c r="K283">
        <v>-4.0045350988710003E-2</v>
      </c>
      <c r="L283">
        <v>5.8750415921825297E-2</v>
      </c>
      <c r="M283">
        <v>0.30367491942681502</v>
      </c>
      <c r="N283">
        <v>-0.18549679642921901</v>
      </c>
      <c r="O283">
        <v>5.2720776898342897E-2</v>
      </c>
      <c r="P283">
        <v>-0.16438158815877699</v>
      </c>
      <c r="Q283">
        <v>5.4929295487492202E-2</v>
      </c>
      <c r="S283">
        <v>3.3638188974124099</v>
      </c>
      <c r="T283">
        <v>5.1026216139477896</v>
      </c>
      <c r="U283">
        <v>3.03091636181346</v>
      </c>
      <c r="V283">
        <v>0.681140582746524</v>
      </c>
      <c r="W283">
        <v>5.64447193524152</v>
      </c>
      <c r="X283">
        <v>0.71391070548523405</v>
      </c>
      <c r="Y283">
        <v>1.83707199204395</v>
      </c>
    </row>
    <row r="284" spans="1:25" x14ac:dyDescent="0.2">
      <c r="A284" s="14">
        <f t="shared" si="9"/>
        <v>283</v>
      </c>
      <c r="B284" s="20">
        <v>37653</v>
      </c>
      <c r="C284" s="1">
        <v>3.35</v>
      </c>
      <c r="D284" s="1">
        <v>4.3999300000000003</v>
      </c>
      <c r="E284" s="1">
        <v>3.1598799999999998</v>
      </c>
      <c r="F284" s="1">
        <v>0.80333333333333001</v>
      </c>
      <c r="G284" s="1">
        <v>5.6675488953847397</v>
      </c>
      <c r="H284" s="1">
        <v>0.76622891373650304</v>
      </c>
      <c r="I284" s="1">
        <v>1.26</v>
      </c>
      <c r="J284">
        <f t="shared" si="8"/>
        <v>6.433777809121243</v>
      </c>
      <c r="K284">
        <v>0.19161902532837499</v>
      </c>
      <c r="L284">
        <v>-0.626192529332806</v>
      </c>
      <c r="M284">
        <v>0.54588766824231505</v>
      </c>
      <c r="N284">
        <v>0.101508169941833</v>
      </c>
      <c r="O284">
        <v>5.8903611666850403E-2</v>
      </c>
      <c r="P284">
        <v>0.100658893859083</v>
      </c>
      <c r="Q284">
        <v>3.8845884229831797E-2</v>
      </c>
      <c r="S284">
        <v>3.3652524198443201</v>
      </c>
      <c r="T284">
        <v>4.5118948000446304</v>
      </c>
      <c r="U284">
        <v>3.4016273643269099</v>
      </c>
      <c r="V284">
        <v>0.78251750835217004</v>
      </c>
      <c r="W284">
        <v>5.6644241706115599</v>
      </c>
      <c r="X284">
        <v>0.72824150910746799</v>
      </c>
      <c r="Y284">
        <v>1.91901008077272</v>
      </c>
    </row>
    <row r="285" spans="1:25" x14ac:dyDescent="0.2">
      <c r="A285" s="14">
        <f t="shared" si="9"/>
        <v>284</v>
      </c>
      <c r="B285" s="20">
        <v>37681</v>
      </c>
      <c r="C285" s="1">
        <v>3.12</v>
      </c>
      <c r="D285" s="1">
        <v>4.9908799999999998</v>
      </c>
      <c r="E285" s="1">
        <v>2.1065100000000001</v>
      </c>
      <c r="F285" s="1">
        <v>0.80666666666666997</v>
      </c>
      <c r="G285" s="1">
        <v>5.7306529136039996</v>
      </c>
      <c r="H285" s="1">
        <v>0.75224705654421298</v>
      </c>
      <c r="I285" s="1">
        <v>1.25</v>
      </c>
      <c r="J285">
        <f t="shared" si="8"/>
        <v>6.4828999701482122</v>
      </c>
      <c r="K285">
        <v>-6.1385524716609297E-2</v>
      </c>
      <c r="L285">
        <v>0.425964474428211</v>
      </c>
      <c r="M285">
        <v>-0.78486964318048402</v>
      </c>
      <c r="N285">
        <v>6.6199283749957005E-4</v>
      </c>
      <c r="O285">
        <v>0.106053835033064</v>
      </c>
      <c r="P285">
        <v>3.0799371640363799E-2</v>
      </c>
      <c r="Q285">
        <v>1.6451933790928699E-2</v>
      </c>
      <c r="S285">
        <v>3.1399172882303401</v>
      </c>
      <c r="T285">
        <v>5.13708861587223</v>
      </c>
      <c r="U285">
        <v>2.4221944607850801</v>
      </c>
      <c r="V285">
        <v>0.77948443655934296</v>
      </c>
      <c r="W285">
        <v>5.72657250901357</v>
      </c>
      <c r="X285">
        <v>0.70264141397462299</v>
      </c>
      <c r="Y285">
        <v>2.1105646749444298</v>
      </c>
    </row>
    <row r="286" spans="1:25" x14ac:dyDescent="0.2">
      <c r="A286" s="14">
        <f t="shared" si="9"/>
        <v>285</v>
      </c>
      <c r="B286" s="20">
        <v>37712</v>
      </c>
      <c r="C286" s="1">
        <v>2.96</v>
      </c>
      <c r="D286" s="1">
        <v>4.3200900000000004</v>
      </c>
      <c r="E286" s="1">
        <v>0.97633000000000003</v>
      </c>
      <c r="F286" s="1">
        <v>0.91</v>
      </c>
      <c r="G286" s="1">
        <v>5.7484206607035704</v>
      </c>
      <c r="H286" s="1">
        <v>0.87942432008362803</v>
      </c>
      <c r="I286" s="1">
        <v>1.26</v>
      </c>
      <c r="J286">
        <f t="shared" si="8"/>
        <v>6.6278449807871986</v>
      </c>
      <c r="K286">
        <v>-2.1397453552001601E-2</v>
      </c>
      <c r="L286">
        <v>-0.714194782988956</v>
      </c>
      <c r="M286">
        <v>-1.10294178518627</v>
      </c>
      <c r="N286">
        <v>0.115828835666448</v>
      </c>
      <c r="O286">
        <v>5.1976740563472602E-2</v>
      </c>
      <c r="P286">
        <v>0.13295580131138901</v>
      </c>
      <c r="Q286">
        <v>2.4506372212707399E-2</v>
      </c>
      <c r="S286">
        <v>2.9736822847766899</v>
      </c>
      <c r="T286">
        <v>4.4205287693763502</v>
      </c>
      <c r="U286">
        <v>1.1931910827982899</v>
      </c>
      <c r="V286">
        <v>0.89132702560244004</v>
      </c>
      <c r="W286">
        <v>5.7456176055404002</v>
      </c>
      <c r="X286">
        <v>0.84534746582924603</v>
      </c>
      <c r="Y286">
        <v>1.8511693808503999</v>
      </c>
    </row>
    <row r="287" spans="1:25" x14ac:dyDescent="0.2">
      <c r="A287" s="14">
        <f t="shared" si="9"/>
        <v>286</v>
      </c>
      <c r="B287" s="20">
        <v>37742</v>
      </c>
      <c r="C287" s="1">
        <v>3.01</v>
      </c>
      <c r="D287" s="1">
        <v>4.74275</v>
      </c>
      <c r="E287" s="1">
        <v>0.57623000000000002</v>
      </c>
      <c r="F287" s="1">
        <v>1.0133333333333301</v>
      </c>
      <c r="G287" s="1">
        <v>5.7727003588805799</v>
      </c>
      <c r="H287" s="1">
        <v>0.83404765647867396</v>
      </c>
      <c r="I287" s="1">
        <v>1.26</v>
      </c>
      <c r="J287">
        <f t="shared" si="8"/>
        <v>6.6067480153592539</v>
      </c>
      <c r="K287">
        <v>0.109159289628874</v>
      </c>
      <c r="L287">
        <v>0.23447383267712299</v>
      </c>
      <c r="M287">
        <v>-0.51551527527109398</v>
      </c>
      <c r="N287">
        <v>0.110457308016014</v>
      </c>
      <c r="O287">
        <v>5.0416553263832799E-2</v>
      </c>
      <c r="P287">
        <v>-0.13863092096124199</v>
      </c>
      <c r="Q287">
        <v>3.4395401964892103E-2</v>
      </c>
      <c r="S287">
        <v>3.0290586985644898</v>
      </c>
      <c r="T287">
        <v>4.8826558900596302</v>
      </c>
      <c r="U287">
        <v>0.87830601105208495</v>
      </c>
      <c r="V287">
        <v>0.98732286825721804</v>
      </c>
      <c r="W287">
        <v>5.7687958513888598</v>
      </c>
      <c r="X287">
        <v>0.78658040200617996</v>
      </c>
      <c r="Y287">
        <v>2.0834676601219702</v>
      </c>
    </row>
    <row r="288" spans="1:25" x14ac:dyDescent="0.2">
      <c r="A288" s="14">
        <f t="shared" si="9"/>
        <v>287</v>
      </c>
      <c r="B288" s="20">
        <v>37773</v>
      </c>
      <c r="C288" s="1">
        <v>2.65</v>
      </c>
      <c r="D288" s="1">
        <v>4.9247100000000001</v>
      </c>
      <c r="E288" s="1">
        <v>-0.20963000000000001</v>
      </c>
      <c r="F288" s="1">
        <v>1.2166666666666699</v>
      </c>
      <c r="G288" s="1">
        <v>5.7172960255495502</v>
      </c>
      <c r="H288" s="1">
        <v>0.80696290719562602</v>
      </c>
      <c r="I288" s="1">
        <v>1.22</v>
      </c>
      <c r="J288">
        <f t="shared" si="8"/>
        <v>6.5242589327451759</v>
      </c>
      <c r="K288">
        <v>-0.27977722047118497</v>
      </c>
      <c r="L288">
        <v>0.155821501354069</v>
      </c>
      <c r="M288">
        <v>-0.94473540680391399</v>
      </c>
      <c r="N288">
        <v>0.22132957414676199</v>
      </c>
      <c r="O288">
        <v>-3.5003096928227298E-2</v>
      </c>
      <c r="P288">
        <v>-0.143552888705785</v>
      </c>
      <c r="Q288">
        <v>6.5338362313398504E-3</v>
      </c>
      <c r="S288">
        <v>2.6649524812614001</v>
      </c>
      <c r="T288">
        <v>5.0344730141112599</v>
      </c>
      <c r="U288">
        <v>2.7363406422357399E-2</v>
      </c>
      <c r="V288">
        <v>1.19626018453806</v>
      </c>
      <c r="W288">
        <v>5.7142327484371398</v>
      </c>
      <c r="X288">
        <v>0.76972252424772702</v>
      </c>
      <c r="Y288">
        <v>1.8660506584791401</v>
      </c>
    </row>
    <row r="289" spans="1:25" x14ac:dyDescent="0.2">
      <c r="A289" s="14">
        <f t="shared" si="9"/>
        <v>288</v>
      </c>
      <c r="B289" s="20">
        <v>37803</v>
      </c>
      <c r="C289" s="1">
        <v>2.13</v>
      </c>
      <c r="D289" s="1">
        <v>4.8479799999999997</v>
      </c>
      <c r="E289" s="1">
        <v>0.46090999999999999</v>
      </c>
      <c r="F289" s="1">
        <v>1.1200000000000001</v>
      </c>
      <c r="G289" s="1">
        <v>5.6951588927627697</v>
      </c>
      <c r="H289" s="1">
        <v>0.76277004182282804</v>
      </c>
      <c r="I289" s="1">
        <v>1.01</v>
      </c>
      <c r="J289">
        <f t="shared" si="8"/>
        <v>6.4579289345855972</v>
      </c>
      <c r="K289">
        <v>-0.56619022645444195</v>
      </c>
      <c r="L289">
        <v>-3.5548331031510602E-2</v>
      </c>
      <c r="M289">
        <v>0.35525584716381398</v>
      </c>
      <c r="N289">
        <v>-7.84204145870014E-2</v>
      </c>
      <c r="O289">
        <v>-4.3402655334116302E-2</v>
      </c>
      <c r="P289">
        <v>-0.28224281888022101</v>
      </c>
      <c r="Q289">
        <v>-0.162864981214593</v>
      </c>
      <c r="S289">
        <v>2.1446939400514702</v>
      </c>
      <c r="T289">
        <v>4.9558451175696696</v>
      </c>
      <c r="U289">
        <v>0.69380558740681597</v>
      </c>
      <c r="V289">
        <v>1.0999463634284401</v>
      </c>
      <c r="W289">
        <v>5.6921485823357703</v>
      </c>
      <c r="X289">
        <v>0.72617357699777396</v>
      </c>
      <c r="Y289">
        <v>1.6448798891599301</v>
      </c>
    </row>
    <row r="290" spans="1:25" x14ac:dyDescent="0.2">
      <c r="A290" s="14">
        <f t="shared" si="9"/>
        <v>289</v>
      </c>
      <c r="B290" s="20">
        <v>37834</v>
      </c>
      <c r="C290" s="1">
        <v>2.56</v>
      </c>
      <c r="D290" s="1">
        <v>5.8501700000000003</v>
      </c>
      <c r="E290" s="1">
        <v>0.31020999999999999</v>
      </c>
      <c r="F290" s="1">
        <v>1.0233333333333301</v>
      </c>
      <c r="G290" s="1">
        <v>5.6493950929773904</v>
      </c>
      <c r="H290" s="1">
        <v>0.75160943908460298</v>
      </c>
      <c r="I290" s="1">
        <v>1.03</v>
      </c>
      <c r="J290">
        <f t="shared" si="8"/>
        <v>6.401004532061993</v>
      </c>
      <c r="K290">
        <v>0.231505738115825</v>
      </c>
      <c r="L290">
        <v>0.82216359684485096</v>
      </c>
      <c r="M290">
        <v>-0.57194253604015199</v>
      </c>
      <c r="N290">
        <v>-7.5712156208949499E-2</v>
      </c>
      <c r="O290">
        <v>-6.9285664693014198E-2</v>
      </c>
      <c r="P290">
        <v>-0.29206276419204302</v>
      </c>
      <c r="Q290">
        <v>1.9419523150173298E-2</v>
      </c>
      <c r="S290">
        <v>2.5707088957667299</v>
      </c>
      <c r="T290">
        <v>5.9287817472151199</v>
      </c>
      <c r="U290">
        <v>0.47994354739001099</v>
      </c>
      <c r="V290">
        <v>1.0087183081572</v>
      </c>
      <c r="W290">
        <v>5.64720118851913</v>
      </c>
      <c r="X290">
        <v>0.72493805442740999</v>
      </c>
      <c r="Y290">
        <v>1.4926984004014601</v>
      </c>
    </row>
    <row r="291" spans="1:25" x14ac:dyDescent="0.2">
      <c r="A291" s="14">
        <f t="shared" si="9"/>
        <v>290</v>
      </c>
      <c r="B291" s="20">
        <v>37865</v>
      </c>
      <c r="C291" s="1">
        <v>2.83</v>
      </c>
      <c r="D291" s="1">
        <v>6.0073100000000004</v>
      </c>
      <c r="E291" s="1">
        <v>0.76029000000000002</v>
      </c>
      <c r="F291" s="1">
        <v>1.0266666666666699</v>
      </c>
      <c r="G291" s="1">
        <v>5.6221589827689096</v>
      </c>
      <c r="H291" s="1">
        <v>0.73020283041421297</v>
      </c>
      <c r="I291" s="1">
        <v>1.01</v>
      </c>
      <c r="J291">
        <f t="shared" si="8"/>
        <v>6.3523618131831228</v>
      </c>
      <c r="K291">
        <v>0.216971680432406</v>
      </c>
      <c r="L291">
        <v>0.33184698977424198</v>
      </c>
      <c r="M291">
        <v>0.12001069944017199</v>
      </c>
      <c r="N291">
        <v>3.5075662526311398E-2</v>
      </c>
      <c r="O291">
        <v>-2.6773694832995101E-2</v>
      </c>
      <c r="P291">
        <v>-0.200571992814916</v>
      </c>
      <c r="Q291">
        <v>-1.14677407277292E-3</v>
      </c>
      <c r="S291">
        <v>2.8348230701090502</v>
      </c>
      <c r="T291">
        <v>6.0427151413397198</v>
      </c>
      <c r="U291">
        <v>0.83673455756709603</v>
      </c>
      <c r="V291">
        <v>1.0200843548573599</v>
      </c>
      <c r="W291">
        <v>5.6211708925637902</v>
      </c>
      <c r="X291">
        <v>0.718190578085944</v>
      </c>
      <c r="Y291">
        <v>1.2183900033292701</v>
      </c>
    </row>
    <row r="292" spans="1:25" x14ac:dyDescent="0.2">
      <c r="A292" s="14">
        <f t="shared" si="9"/>
        <v>291</v>
      </c>
      <c r="B292" s="20">
        <v>37895</v>
      </c>
      <c r="C292" s="1">
        <v>2.4</v>
      </c>
      <c r="D292" s="1">
        <v>5.5849399999999996</v>
      </c>
      <c r="E292" s="1">
        <v>1.21261</v>
      </c>
      <c r="F292" s="1">
        <v>0.93</v>
      </c>
      <c r="G292" s="1">
        <v>5.6314032599751798</v>
      </c>
      <c r="H292" s="1">
        <v>0.75749740209664396</v>
      </c>
      <c r="I292" s="1">
        <v>1.01</v>
      </c>
      <c r="J292">
        <f t="shared" si="8"/>
        <v>6.3889006620718236</v>
      </c>
      <c r="K292">
        <v>-0.41781275361825798</v>
      </c>
      <c r="L292">
        <v>-0.13898710669668901</v>
      </c>
      <c r="M292">
        <v>0.28009082604913299</v>
      </c>
      <c r="N292">
        <v>-6.4880509141303305E-2</v>
      </c>
      <c r="O292">
        <v>2.2680604833469301E-2</v>
      </c>
      <c r="P292">
        <v>-0.101000152001611</v>
      </c>
      <c r="Q292">
        <v>2.96445501690831E-2</v>
      </c>
      <c r="S292">
        <v>2.40346722141626</v>
      </c>
      <c r="T292">
        <v>5.6103921417942004</v>
      </c>
      <c r="U292">
        <v>1.2675646660447799</v>
      </c>
      <c r="V292">
        <v>0.92526809025003698</v>
      </c>
      <c r="W292">
        <v>5.6306929390710803</v>
      </c>
      <c r="X292">
        <v>0.74886200232254896</v>
      </c>
      <c r="Y292">
        <v>1.1598079576166</v>
      </c>
    </row>
    <row r="293" spans="1:25" x14ac:dyDescent="0.2">
      <c r="A293" s="14">
        <f t="shared" si="9"/>
        <v>292</v>
      </c>
      <c r="B293" s="20">
        <v>37926</v>
      </c>
      <c r="C293" s="1">
        <v>2.3199999999999998</v>
      </c>
      <c r="D293" s="1">
        <v>5.8970200000000004</v>
      </c>
      <c r="E293" s="1">
        <v>1.47298</v>
      </c>
      <c r="F293" s="1">
        <v>0.73333333333332995</v>
      </c>
      <c r="G293" s="1">
        <v>5.6397624846037102</v>
      </c>
      <c r="H293" s="1">
        <v>0.78461795736609197</v>
      </c>
      <c r="I293" s="1">
        <v>1</v>
      </c>
      <c r="J293">
        <f t="shared" si="8"/>
        <v>6.4243804419698023</v>
      </c>
      <c r="K293">
        <v>-0.15078211336724701</v>
      </c>
      <c r="L293">
        <v>0.326094533610157</v>
      </c>
      <c r="M293">
        <v>3.1159885836069502E-3</v>
      </c>
      <c r="N293">
        <v>-0.16504563988825099</v>
      </c>
      <c r="O293">
        <v>1.02416705099562E-2</v>
      </c>
      <c r="P293">
        <v>-9.7054924727085601E-2</v>
      </c>
      <c r="Q293">
        <v>-1.4861775879145901E-2</v>
      </c>
      <c r="S293">
        <v>2.32765409002607</v>
      </c>
      <c r="T293">
        <v>5.9532070619900903</v>
      </c>
      <c r="U293">
        <v>1.5942955754305199</v>
      </c>
      <c r="V293">
        <v>0.72288737131557801</v>
      </c>
      <c r="W293">
        <v>5.6381944104905699</v>
      </c>
      <c r="X293">
        <v>0.76555481736241604</v>
      </c>
      <c r="Y293">
        <v>1.3307096537993399</v>
      </c>
    </row>
    <row r="294" spans="1:25" x14ac:dyDescent="0.2">
      <c r="A294" s="14">
        <f t="shared" si="9"/>
        <v>293</v>
      </c>
      <c r="B294" s="20">
        <v>37956</v>
      </c>
      <c r="C294" s="1">
        <v>2.33</v>
      </c>
      <c r="D294" s="1">
        <v>5.5425399999999998</v>
      </c>
      <c r="E294" s="1">
        <v>1.88371</v>
      </c>
      <c r="F294" s="1">
        <v>0.63666666666667004</v>
      </c>
      <c r="G294" s="1">
        <v>5.6359773022471096</v>
      </c>
      <c r="H294" s="1">
        <v>0.88670488974745998</v>
      </c>
      <c r="I294" s="1">
        <v>0.98</v>
      </c>
      <c r="J294">
        <f t="shared" si="8"/>
        <v>6.5226821919945692</v>
      </c>
      <c r="K294">
        <v>-1.4599560280612E-2</v>
      </c>
      <c r="L294">
        <v>-0.33587397778609002</v>
      </c>
      <c r="M294">
        <v>0.13449750496039301</v>
      </c>
      <c r="N294">
        <v>-5.6872920964540399E-2</v>
      </c>
      <c r="O294">
        <v>-5.9138642025873302E-3</v>
      </c>
      <c r="P294">
        <v>0.104042017256786</v>
      </c>
      <c r="Q294">
        <v>-4.3182812393641599E-2</v>
      </c>
      <c r="S294">
        <v>2.3372684298650199</v>
      </c>
      <c r="T294">
        <v>5.5958960120152303</v>
      </c>
      <c r="U294">
        <v>1.9989129501284</v>
      </c>
      <c r="V294">
        <v>0.62674703650291297</v>
      </c>
      <c r="W294">
        <v>5.6344882373581902</v>
      </c>
      <c r="X294">
        <v>0.86860226805737195</v>
      </c>
      <c r="Y294">
        <v>1.2940464661559099</v>
      </c>
    </row>
    <row r="295" spans="1:25" x14ac:dyDescent="0.2">
      <c r="A295" s="14">
        <f t="shared" si="9"/>
        <v>294</v>
      </c>
      <c r="B295" s="20">
        <v>37987</v>
      </c>
      <c r="C295" s="1">
        <v>2.2799999999999998</v>
      </c>
      <c r="D295" s="1">
        <v>6.0307199999999996</v>
      </c>
      <c r="E295" s="1">
        <v>1.56104</v>
      </c>
      <c r="F295" s="1">
        <v>0.64000000000000101</v>
      </c>
      <c r="G295" s="1">
        <v>5.6505613788011999</v>
      </c>
      <c r="H295" s="1">
        <v>0.74728941066240395</v>
      </c>
      <c r="I295" s="1">
        <v>1</v>
      </c>
      <c r="J295">
        <f t="shared" si="8"/>
        <v>6.3978507894636039</v>
      </c>
      <c r="K295">
        <v>-5.3059637779361998E-2</v>
      </c>
      <c r="L295">
        <v>0.38781756251403399</v>
      </c>
      <c r="M295">
        <v>-0.54326806247493498</v>
      </c>
      <c r="N295">
        <v>4.0392342446838203E-2</v>
      </c>
      <c r="O295">
        <v>6.5277391703779698E-3</v>
      </c>
      <c r="P295">
        <v>-5.0519497778453798E-2</v>
      </c>
      <c r="Q295">
        <v>-3.9457581292140498E-4</v>
      </c>
      <c r="S295">
        <v>2.2910462574589299</v>
      </c>
      <c r="T295">
        <v>6.11180824830776</v>
      </c>
      <c r="U295">
        <v>1.73612065301304</v>
      </c>
      <c r="V295">
        <v>0.624924558574388</v>
      </c>
      <c r="W295">
        <v>5.6482983599041896</v>
      </c>
      <c r="X295">
        <v>0.71977779899606897</v>
      </c>
      <c r="Y295">
        <v>1.47727475997561</v>
      </c>
    </row>
    <row r="296" spans="1:25" x14ac:dyDescent="0.2">
      <c r="A296" s="14">
        <f t="shared" si="9"/>
        <v>295</v>
      </c>
      <c r="B296" s="20">
        <v>38018</v>
      </c>
      <c r="C296" s="1">
        <v>2.2799999999999998</v>
      </c>
      <c r="D296" s="1">
        <v>6.4212600000000002</v>
      </c>
      <c r="E296" s="1">
        <v>1.84337</v>
      </c>
      <c r="F296" s="1">
        <v>0.543333333333329</v>
      </c>
      <c r="G296" s="1">
        <v>5.6319614778432898</v>
      </c>
      <c r="H296" s="1">
        <v>0.66372282781636505</v>
      </c>
      <c r="I296" s="1">
        <v>1.01</v>
      </c>
      <c r="J296">
        <f t="shared" si="8"/>
        <v>6.2956843056596545</v>
      </c>
      <c r="K296">
        <v>4.8764681957891298E-4</v>
      </c>
      <c r="L296">
        <v>0.40657817868665103</v>
      </c>
      <c r="M296">
        <v>-9.5581760996590309E-3</v>
      </c>
      <c r="N296">
        <v>-5.4276381800843203E-2</v>
      </c>
      <c r="O296">
        <v>-2.9968392406822801E-2</v>
      </c>
      <c r="P296">
        <v>-1.03781531165879E-2</v>
      </c>
      <c r="Q296">
        <v>-2.4275749939987198E-2</v>
      </c>
      <c r="S296">
        <v>2.2861517587572502</v>
      </c>
      <c r="T296">
        <v>6.4664187647211699</v>
      </c>
      <c r="U296">
        <v>1.9408739685977301</v>
      </c>
      <c r="V296">
        <v>0.53493768628687699</v>
      </c>
      <c r="W296">
        <v>5.6307011825469599</v>
      </c>
      <c r="X296">
        <v>0.64840136725619901</v>
      </c>
      <c r="Y296">
        <v>1.27579854717406</v>
      </c>
    </row>
    <row r="297" spans="1:25" x14ac:dyDescent="0.2">
      <c r="A297" s="14">
        <f t="shared" si="9"/>
        <v>296</v>
      </c>
      <c r="B297" s="20">
        <v>38047</v>
      </c>
      <c r="C297" s="1">
        <v>2.25</v>
      </c>
      <c r="D297" s="1">
        <v>6.2855299999999996</v>
      </c>
      <c r="E297" s="1">
        <v>1.5696399999999999</v>
      </c>
      <c r="F297" s="1">
        <v>0.74666666666667003</v>
      </c>
      <c r="G297" s="1">
        <v>5.6025167419023898</v>
      </c>
      <c r="H297" s="1">
        <v>0.72009965083752903</v>
      </c>
      <c r="I297" s="1">
        <v>1</v>
      </c>
      <c r="J297">
        <f t="shared" si="8"/>
        <v>6.3226163927399188</v>
      </c>
      <c r="K297">
        <v>1.2101595205929599E-2</v>
      </c>
      <c r="L297">
        <v>-3.45407454563302E-2</v>
      </c>
      <c r="M297">
        <v>-0.51812142986360199</v>
      </c>
      <c r="N297">
        <v>0.245053844684853</v>
      </c>
      <c r="O297">
        <v>-5.4396267305950402E-2</v>
      </c>
      <c r="P297">
        <v>0.216332965017385</v>
      </c>
      <c r="Q297">
        <v>-6.14530085438066E-2</v>
      </c>
      <c r="S297">
        <v>2.2538734820795598</v>
      </c>
      <c r="T297">
        <v>6.3139644157150698</v>
      </c>
      <c r="U297">
        <v>1.63103380459353</v>
      </c>
      <c r="V297">
        <v>0.74138031041246699</v>
      </c>
      <c r="W297">
        <v>5.6017231914011596</v>
      </c>
      <c r="X297">
        <v>0.71045242550663901</v>
      </c>
      <c r="Y297">
        <v>1.1673612295082401</v>
      </c>
    </row>
    <row r="298" spans="1:25" x14ac:dyDescent="0.2">
      <c r="A298" s="14">
        <f t="shared" si="9"/>
        <v>297</v>
      </c>
      <c r="B298" s="20">
        <v>38078</v>
      </c>
      <c r="C298" s="1">
        <v>1.93</v>
      </c>
      <c r="D298" s="1">
        <v>6.1356799999999998</v>
      </c>
      <c r="E298" s="1">
        <v>2.7428699999999999</v>
      </c>
      <c r="F298" s="1">
        <v>0.55000000000000004</v>
      </c>
      <c r="G298" s="1">
        <v>5.6213471683212299</v>
      </c>
      <c r="H298" s="1">
        <v>0.80236691492601797</v>
      </c>
      <c r="I298" s="1">
        <v>1</v>
      </c>
      <c r="J298">
        <f t="shared" si="8"/>
        <v>6.4237140832472477</v>
      </c>
      <c r="K298">
        <v>-0.353900726669439</v>
      </c>
      <c r="L298">
        <v>-4.0053591898592297E-2</v>
      </c>
      <c r="M298">
        <v>0.90528671286594198</v>
      </c>
      <c r="N298">
        <v>-0.15489803751711301</v>
      </c>
      <c r="O298">
        <v>1.3407683588234E-2</v>
      </c>
      <c r="P298">
        <v>7.4184457310840599E-2</v>
      </c>
      <c r="Q298">
        <v>-3.1685357189368199E-2</v>
      </c>
      <c r="S298">
        <v>1.9329267730945601</v>
      </c>
      <c r="T298">
        <v>6.15716482454933</v>
      </c>
      <c r="U298">
        <v>2.78925868381631</v>
      </c>
      <c r="V298">
        <v>0.546005670108896</v>
      </c>
      <c r="W298">
        <v>5.6207475677012999</v>
      </c>
      <c r="X298">
        <v>0.79507754609569004</v>
      </c>
      <c r="Y298">
        <v>1.12645685033151</v>
      </c>
    </row>
    <row r="299" spans="1:25" x14ac:dyDescent="0.2">
      <c r="A299" s="14">
        <f t="shared" si="9"/>
        <v>298</v>
      </c>
      <c r="B299" s="20">
        <v>38108</v>
      </c>
      <c r="C299" s="1">
        <v>2.09</v>
      </c>
      <c r="D299" s="1">
        <v>7.01485</v>
      </c>
      <c r="E299" s="1">
        <v>3.5392000000000001</v>
      </c>
      <c r="F299" s="1">
        <v>0.55333333333332901</v>
      </c>
      <c r="G299" s="1">
        <v>5.5927584917923401</v>
      </c>
      <c r="H299" s="1">
        <v>0.743432693602737</v>
      </c>
      <c r="I299" s="1">
        <v>1</v>
      </c>
      <c r="J299">
        <f t="shared" si="8"/>
        <v>6.3361911853950774</v>
      </c>
      <c r="K299">
        <v>0.12520218300352901</v>
      </c>
      <c r="L299">
        <v>0.80225764827868695</v>
      </c>
      <c r="M299">
        <v>0.60113455722823705</v>
      </c>
      <c r="N299">
        <v>4.7685381825459297E-2</v>
      </c>
      <c r="O299">
        <v>-6.0917192117342797E-2</v>
      </c>
      <c r="P299">
        <v>8.6031719411525903E-2</v>
      </c>
      <c r="Q299">
        <v>-6.9240340752818194E-2</v>
      </c>
      <c r="S299">
        <v>2.0958486396648599</v>
      </c>
      <c r="T299">
        <v>7.0577836313379896</v>
      </c>
      <c r="U299">
        <v>3.6318996003458799</v>
      </c>
      <c r="V299">
        <v>0.54535136975744603</v>
      </c>
      <c r="W299">
        <v>5.5915602957397299</v>
      </c>
      <c r="X299">
        <v>0.72886617604382498</v>
      </c>
      <c r="Y299">
        <v>1.2527017048629501</v>
      </c>
    </row>
    <row r="300" spans="1:25" x14ac:dyDescent="0.2">
      <c r="A300" s="14">
        <f t="shared" si="9"/>
        <v>299</v>
      </c>
      <c r="B300" s="20">
        <v>38139</v>
      </c>
      <c r="C300" s="1">
        <v>2.16</v>
      </c>
      <c r="D300" s="1">
        <v>6.1026699999999998</v>
      </c>
      <c r="E300" s="1">
        <v>2.5200999999999998</v>
      </c>
      <c r="F300" s="1">
        <v>0.55666666666666897</v>
      </c>
      <c r="G300" s="1">
        <v>5.66936185874314</v>
      </c>
      <c r="H300" s="1">
        <v>0.76032630871215001</v>
      </c>
      <c r="I300" s="1">
        <v>1.03</v>
      </c>
      <c r="J300">
        <f t="shared" si="8"/>
        <v>6.4296881674552901</v>
      </c>
      <c r="K300">
        <v>0.102771626407045</v>
      </c>
      <c r="L300">
        <v>-0.68740420533633895</v>
      </c>
      <c r="M300">
        <v>-1.02462167868494</v>
      </c>
      <c r="N300">
        <v>5.1341590845389501E-2</v>
      </c>
      <c r="O300">
        <v>4.8226253759950002E-2</v>
      </c>
      <c r="P300">
        <v>0.20946019821914999</v>
      </c>
      <c r="Q300">
        <v>-4.8319191771405499E-2</v>
      </c>
      <c r="S300">
        <v>2.1573153485655201</v>
      </c>
      <c r="T300">
        <v>6.0829625395367204</v>
      </c>
      <c r="U300">
        <v>2.4775488890912598</v>
      </c>
      <c r="V300">
        <v>0.56033055967289302</v>
      </c>
      <c r="W300">
        <v>5.66991185650941</v>
      </c>
      <c r="X300">
        <v>0.76701265365744298</v>
      </c>
      <c r="Y300">
        <v>0.91400448081404295</v>
      </c>
    </row>
    <row r="301" spans="1:25" x14ac:dyDescent="0.2">
      <c r="A301" s="14">
        <f t="shared" si="9"/>
        <v>300</v>
      </c>
      <c r="B301" s="20">
        <v>38169</v>
      </c>
      <c r="C301" s="1">
        <v>2.12</v>
      </c>
      <c r="D301" s="1">
        <v>6.21204</v>
      </c>
      <c r="E301" s="1">
        <v>2.8614799999999998</v>
      </c>
      <c r="F301" s="1">
        <v>0.46</v>
      </c>
      <c r="G301" s="1">
        <v>5.6496620448248898</v>
      </c>
      <c r="H301" s="1">
        <v>0.65314421634890296</v>
      </c>
      <c r="I301" s="1">
        <v>1.26</v>
      </c>
      <c r="J301">
        <f t="shared" si="8"/>
        <v>6.3028062611737923</v>
      </c>
      <c r="K301">
        <v>-2.9616390705510399E-2</v>
      </c>
      <c r="L301">
        <v>8.22251861367609E-2</v>
      </c>
      <c r="M301">
        <v>0.14536545111140101</v>
      </c>
      <c r="N301">
        <v>-5.5206784873643798E-2</v>
      </c>
      <c r="O301">
        <v>-4.2716499401273603E-2</v>
      </c>
      <c r="P301">
        <v>3.5702190919603097E-2</v>
      </c>
      <c r="Q301">
        <v>0.16718116832508001</v>
      </c>
      <c r="S301">
        <v>2.12075344476927</v>
      </c>
      <c r="T301">
        <v>6.2175708792831896</v>
      </c>
      <c r="U301">
        <v>2.8734219271823802</v>
      </c>
      <c r="V301">
        <v>0.45897173205235098</v>
      </c>
      <c r="W301">
        <v>5.6495076884958797</v>
      </c>
      <c r="X301">
        <v>0.65126770025454805</v>
      </c>
      <c r="Y301">
        <v>1.2925540277096701</v>
      </c>
    </row>
    <row r="302" spans="1:25" x14ac:dyDescent="0.2">
      <c r="A302" s="14">
        <f t="shared" si="9"/>
        <v>301</v>
      </c>
      <c r="B302" s="20">
        <v>38200</v>
      </c>
      <c r="C302" s="1">
        <v>2.33</v>
      </c>
      <c r="D302" s="1">
        <v>5.3430299999999997</v>
      </c>
      <c r="E302" s="1">
        <v>3.0951900000000001</v>
      </c>
      <c r="F302" s="1">
        <v>0.36333333333333101</v>
      </c>
      <c r="G302" s="1">
        <v>5.6493616641095601</v>
      </c>
      <c r="H302" s="1">
        <v>0.65528985384007599</v>
      </c>
      <c r="I302" s="1">
        <v>1.43</v>
      </c>
      <c r="J302">
        <f t="shared" si="8"/>
        <v>6.3046515179496359</v>
      </c>
      <c r="K302">
        <v>0.21866504995507099</v>
      </c>
      <c r="L302">
        <v>-0.92781899776102095</v>
      </c>
      <c r="M302">
        <v>0.102582735109654</v>
      </c>
      <c r="N302">
        <v>-8.4697247962075894E-2</v>
      </c>
      <c r="O302">
        <v>-1.80234010236675E-2</v>
      </c>
      <c r="P302">
        <v>0.107100472078851</v>
      </c>
      <c r="Q302">
        <v>4.0444620458878297E-2</v>
      </c>
      <c r="S302">
        <v>2.3308104639749399</v>
      </c>
      <c r="T302">
        <v>5.3489794452568002</v>
      </c>
      <c r="U302">
        <v>3.10803566854463</v>
      </c>
      <c r="V302">
        <v>0.36222724810698098</v>
      </c>
      <c r="W302">
        <v>5.6491956263997301</v>
      </c>
      <c r="X302">
        <v>0.65327132672978405</v>
      </c>
      <c r="Y302">
        <v>1.46501765195557</v>
      </c>
    </row>
    <row r="303" spans="1:25" x14ac:dyDescent="0.2">
      <c r="A303" s="14">
        <f t="shared" si="9"/>
        <v>302</v>
      </c>
      <c r="B303" s="20">
        <v>38231</v>
      </c>
      <c r="C303" s="1">
        <v>2.13</v>
      </c>
      <c r="D303" s="1">
        <v>6.2042099999999998</v>
      </c>
      <c r="E303" s="1">
        <v>2.5776699999999999</v>
      </c>
      <c r="F303" s="1">
        <v>0.36666666666667103</v>
      </c>
      <c r="G303" s="1">
        <v>5.6652281045740596</v>
      </c>
      <c r="H303" s="1">
        <v>0.71128265234957699</v>
      </c>
      <c r="I303" s="1">
        <v>1.61</v>
      </c>
      <c r="J303">
        <f t="shared" si="8"/>
        <v>6.3765107569236363</v>
      </c>
      <c r="K303">
        <v>-0.17397398390981</v>
      </c>
      <c r="L303">
        <v>0.56411794356592104</v>
      </c>
      <c r="M303">
        <v>-0.59079277058090196</v>
      </c>
      <c r="N303">
        <v>-1.9532973246661301E-2</v>
      </c>
      <c r="O303">
        <v>7.5124715028325201E-3</v>
      </c>
      <c r="P303">
        <v>0.15929835164379999</v>
      </c>
      <c r="Q303">
        <v>6.0618729471206098E-2</v>
      </c>
      <c r="S303">
        <v>2.1390807955945701</v>
      </c>
      <c r="T303">
        <v>6.2708702069290601</v>
      </c>
      <c r="U303">
        <v>2.7215985322187302</v>
      </c>
      <c r="V303">
        <v>0.35427360027357102</v>
      </c>
      <c r="W303">
        <v>5.6633677448905297</v>
      </c>
      <c r="X303">
        <v>0.688666184921778</v>
      </c>
      <c r="Y303">
        <v>2.0023532068572898</v>
      </c>
    </row>
    <row r="304" spans="1:25" x14ac:dyDescent="0.2">
      <c r="A304" s="14">
        <f t="shared" si="9"/>
        <v>303</v>
      </c>
      <c r="B304" s="20">
        <v>38261</v>
      </c>
      <c r="C304" s="1">
        <v>2.16</v>
      </c>
      <c r="D304" s="1">
        <v>6.7412700000000001</v>
      </c>
      <c r="E304" s="1">
        <v>3.3984000000000001</v>
      </c>
      <c r="F304" s="1">
        <v>0.47</v>
      </c>
      <c r="G304" s="1">
        <v>5.6692619082855904</v>
      </c>
      <c r="H304" s="1">
        <v>0.67869422977998795</v>
      </c>
      <c r="I304" s="1">
        <v>1.76</v>
      </c>
      <c r="J304">
        <f t="shared" si="8"/>
        <v>6.3479561380655785</v>
      </c>
      <c r="K304">
        <v>4.3626886396824799E-2</v>
      </c>
      <c r="L304">
        <v>0.48296256769644202</v>
      </c>
      <c r="M304">
        <v>0.67597998521956404</v>
      </c>
      <c r="N304">
        <v>9.2916110131889801E-2</v>
      </c>
      <c r="O304">
        <v>1.0466850876881E-2</v>
      </c>
      <c r="P304">
        <v>-1.53087517299296E-2</v>
      </c>
      <c r="Q304">
        <v>-2.1688733173963502E-2</v>
      </c>
      <c r="S304">
        <v>2.1612620507849698</v>
      </c>
      <c r="T304">
        <v>6.7505344488696197</v>
      </c>
      <c r="U304">
        <v>3.4184032161472202</v>
      </c>
      <c r="V304">
        <v>0.468277609158055</v>
      </c>
      <c r="W304">
        <v>5.6690033551252998</v>
      </c>
      <c r="X304">
        <v>0.67555098862084495</v>
      </c>
      <c r="Y304">
        <v>1.8145293270336</v>
      </c>
    </row>
    <row r="305" spans="1:25" x14ac:dyDescent="0.2">
      <c r="A305" s="14">
        <f t="shared" si="9"/>
        <v>304</v>
      </c>
      <c r="B305" s="20">
        <v>38292</v>
      </c>
      <c r="C305" s="1">
        <v>1.84</v>
      </c>
      <c r="D305" s="1">
        <v>6.5952700000000002</v>
      </c>
      <c r="E305" s="1">
        <v>2.8268200000000001</v>
      </c>
      <c r="F305" s="1">
        <v>0.37333333333333002</v>
      </c>
      <c r="G305" s="1">
        <v>5.6879454890285199</v>
      </c>
      <c r="H305" s="1">
        <v>0.78622250893602996</v>
      </c>
      <c r="I305" s="1">
        <v>1.93</v>
      </c>
      <c r="J305">
        <f t="shared" si="8"/>
        <v>6.4741679979645497</v>
      </c>
      <c r="K305">
        <v>-0.26078283542626102</v>
      </c>
      <c r="L305">
        <v>-3.1262038010283703E-2</v>
      </c>
      <c r="M305">
        <v>-0.67497014544873402</v>
      </c>
      <c r="N305">
        <v>-7.7679466098461603E-2</v>
      </c>
      <c r="O305">
        <v>3.9792897739446602E-2</v>
      </c>
      <c r="P305">
        <v>0.100253656458257</v>
      </c>
      <c r="Q305">
        <v>-1.5566730174171499E-2</v>
      </c>
      <c r="S305">
        <v>1.83394330682907</v>
      </c>
      <c r="T305">
        <v>6.5508090917155002</v>
      </c>
      <c r="U305">
        <v>2.7308227991915901</v>
      </c>
      <c r="V305">
        <v>0.38159923909107402</v>
      </c>
      <c r="W305">
        <v>5.6891863084780203</v>
      </c>
      <c r="X305">
        <v>0.80130720084370399</v>
      </c>
      <c r="Y305">
        <v>1.6683089439884999</v>
      </c>
    </row>
    <row r="306" spans="1:25" x14ac:dyDescent="0.2">
      <c r="A306" s="14">
        <f t="shared" si="9"/>
        <v>305</v>
      </c>
      <c r="B306" s="20">
        <v>38322</v>
      </c>
      <c r="C306" s="1">
        <v>1.91</v>
      </c>
      <c r="D306" s="1">
        <v>6.9653900000000002</v>
      </c>
      <c r="E306" s="1">
        <v>3.6533899999999999</v>
      </c>
      <c r="F306" s="1">
        <v>0.37666666666667098</v>
      </c>
      <c r="G306" s="1">
        <v>5.7011375365342598</v>
      </c>
      <c r="H306" s="1">
        <v>0.7396810031512</v>
      </c>
      <c r="I306" s="1">
        <v>2.16</v>
      </c>
      <c r="J306">
        <f t="shared" si="8"/>
        <v>6.44081853968546</v>
      </c>
      <c r="K306">
        <v>7.0240271788674105E-2</v>
      </c>
      <c r="L306">
        <v>0.42694545095622799</v>
      </c>
      <c r="M306">
        <v>0.58550602067908497</v>
      </c>
      <c r="N306">
        <v>1.9958161299298002E-2</v>
      </c>
      <c r="O306">
        <v>3.4419505034501099E-2</v>
      </c>
      <c r="P306">
        <v>-8.6671020063226203E-2</v>
      </c>
      <c r="Q306">
        <v>3.3717452155921398E-3</v>
      </c>
      <c r="S306">
        <v>1.9041419782139699</v>
      </c>
      <c r="T306">
        <v>6.9223874964874499</v>
      </c>
      <c r="U306">
        <v>3.5605416951803299</v>
      </c>
      <c r="V306">
        <v>0.38466143454471902</v>
      </c>
      <c r="W306">
        <v>5.7023376546783604</v>
      </c>
      <c r="X306">
        <v>0.75427088765366401</v>
      </c>
      <c r="Y306">
        <v>1.9068929225797999</v>
      </c>
    </row>
    <row r="307" spans="1:25" x14ac:dyDescent="0.2">
      <c r="A307" s="14">
        <f t="shared" si="9"/>
        <v>306</v>
      </c>
      <c r="B307" s="20">
        <v>38353</v>
      </c>
      <c r="C307" s="1">
        <v>1.88</v>
      </c>
      <c r="D307" s="1">
        <v>6.0445200000000003</v>
      </c>
      <c r="E307" s="1">
        <v>3.8681999999999999</v>
      </c>
      <c r="F307" s="1">
        <v>0.28000000000000003</v>
      </c>
      <c r="G307" s="1">
        <v>5.6321672766377997</v>
      </c>
      <c r="H307" s="1">
        <v>0.701719049835269</v>
      </c>
      <c r="I307" s="1">
        <v>2.2799999999999998</v>
      </c>
      <c r="J307">
        <f t="shared" si="8"/>
        <v>6.3338863264730687</v>
      </c>
      <c r="K307">
        <v>3.1504235822582799E-2</v>
      </c>
      <c r="L307">
        <v>-0.74795670192709995</v>
      </c>
      <c r="M307">
        <v>9.5431748980092709E-3</v>
      </c>
      <c r="N307">
        <v>-5.42680283733772E-2</v>
      </c>
      <c r="O307">
        <v>-3.7631804247228097E-2</v>
      </c>
      <c r="P307">
        <v>-5.6858453627637001E-2</v>
      </c>
      <c r="Q307">
        <v>-0.121030266216374</v>
      </c>
      <c r="S307">
        <v>1.8721154097033299</v>
      </c>
      <c r="T307">
        <v>5.9866408840950696</v>
      </c>
      <c r="U307">
        <v>3.7432310480257098</v>
      </c>
      <c r="V307">
        <v>0.29076053854658801</v>
      </c>
      <c r="W307">
        <v>5.6337825727598396</v>
      </c>
      <c r="X307">
        <v>0.72135626969878697</v>
      </c>
      <c r="Y307">
        <v>1.9393311394978101</v>
      </c>
    </row>
    <row r="308" spans="1:25" x14ac:dyDescent="0.2">
      <c r="A308" s="14">
        <f t="shared" si="9"/>
        <v>307</v>
      </c>
      <c r="B308" s="20">
        <v>38384</v>
      </c>
      <c r="C308" s="1">
        <v>1.46</v>
      </c>
      <c r="D308" s="1">
        <v>6.3517799999999998</v>
      </c>
      <c r="E308" s="1">
        <v>3.9462000000000002</v>
      </c>
      <c r="F308" s="1">
        <v>0.38333333333332997</v>
      </c>
      <c r="G308" s="1">
        <v>5.6321109283947299</v>
      </c>
      <c r="H308" s="1">
        <v>0.68053199338037296</v>
      </c>
      <c r="I308" s="1">
        <v>2.5</v>
      </c>
      <c r="J308">
        <f t="shared" si="8"/>
        <v>6.3126429217751028</v>
      </c>
      <c r="K308">
        <v>-0.41010542089449098</v>
      </c>
      <c r="L308">
        <v>0.22345219806528499</v>
      </c>
      <c r="M308">
        <v>-6.9268684416696299E-2</v>
      </c>
      <c r="N308">
        <v>0.112214379239123</v>
      </c>
      <c r="O308">
        <v>3.01415140665489E-2</v>
      </c>
      <c r="P308">
        <v>-4.3871158571733397E-2</v>
      </c>
      <c r="Q308">
        <v>2.37243444138802E-3</v>
      </c>
      <c r="S308">
        <v>1.4586106932671199</v>
      </c>
      <c r="T308">
        <v>6.3415813920325403</v>
      </c>
      <c r="U308">
        <v>3.9241798061984401</v>
      </c>
      <c r="V308">
        <v>0.38522939743934798</v>
      </c>
      <c r="W308">
        <v>5.63239555216001</v>
      </c>
      <c r="X308">
        <v>0.683992175932016</v>
      </c>
      <c r="Y308">
        <v>2.4399723354329002</v>
      </c>
    </row>
    <row r="309" spans="1:25" x14ac:dyDescent="0.2">
      <c r="A309" s="14">
        <f t="shared" si="9"/>
        <v>308</v>
      </c>
      <c r="B309" s="20">
        <v>38412</v>
      </c>
      <c r="C309" s="1">
        <v>1.56</v>
      </c>
      <c r="D309" s="1">
        <v>6.1106999999999996</v>
      </c>
      <c r="E309" s="1">
        <v>4.3162099999999999</v>
      </c>
      <c r="F309" s="1">
        <v>0.18666666666667001</v>
      </c>
      <c r="G309" s="1">
        <v>5.6086367446445697</v>
      </c>
      <c r="H309" s="1">
        <v>0.70360433005337897</v>
      </c>
      <c r="I309" s="1">
        <v>2.63</v>
      </c>
      <c r="J309">
        <f t="shared" si="8"/>
        <v>6.3122410746979485</v>
      </c>
      <c r="K309">
        <v>8.5879345982388E-2</v>
      </c>
      <c r="L309">
        <v>-0.25060529069978799</v>
      </c>
      <c r="M309">
        <v>2.55999749088636E-2</v>
      </c>
      <c r="N309">
        <v>-0.145875521820682</v>
      </c>
      <c r="O309">
        <v>3.1477374391570799E-3</v>
      </c>
      <c r="P309">
        <v>9.5505214279508806E-3</v>
      </c>
      <c r="Q309">
        <v>-0.137862777919362</v>
      </c>
      <c r="S309">
        <v>1.55493516843794</v>
      </c>
      <c r="T309">
        <v>6.0735201387784201</v>
      </c>
      <c r="U309">
        <v>4.2359335787249703</v>
      </c>
      <c r="V309">
        <v>0.19357892376625599</v>
      </c>
      <c r="W309">
        <v>5.6096743639086304</v>
      </c>
      <c r="X309">
        <v>0.71621870914138197</v>
      </c>
      <c r="Y309">
        <v>2.4111642289631701</v>
      </c>
    </row>
    <row r="310" spans="1:25" x14ac:dyDescent="0.2">
      <c r="A310" s="14">
        <f t="shared" si="9"/>
        <v>309</v>
      </c>
      <c r="B310" s="20">
        <v>38443</v>
      </c>
      <c r="C310" s="1">
        <v>1.84</v>
      </c>
      <c r="D310" s="1">
        <v>6.8862300000000003</v>
      </c>
      <c r="E310" s="1">
        <v>4.0050400000000002</v>
      </c>
      <c r="F310" s="1">
        <v>0.19</v>
      </c>
      <c r="G310" s="1">
        <v>5.5946376476380699</v>
      </c>
      <c r="H310" s="1">
        <v>0.70967799270430898</v>
      </c>
      <c r="I310" s="1">
        <v>2.79</v>
      </c>
      <c r="J310">
        <f t="shared" si="8"/>
        <v>6.304315640342379</v>
      </c>
      <c r="K310">
        <v>0.25108665157792598</v>
      </c>
      <c r="L310">
        <v>0.72135007102577298</v>
      </c>
      <c r="M310">
        <v>-0.51671659433202399</v>
      </c>
      <c r="N310">
        <v>2.95245713752256E-2</v>
      </c>
      <c r="O310">
        <v>1.35706672631173E-2</v>
      </c>
      <c r="P310">
        <v>-1.5898824891070099E-2</v>
      </c>
      <c r="Q310">
        <v>-0.10626993884598</v>
      </c>
      <c r="S310">
        <v>1.8384155602599199</v>
      </c>
      <c r="T310">
        <v>6.87459896174561</v>
      </c>
      <c r="U310">
        <v>3.9799269926864298</v>
      </c>
      <c r="V310">
        <v>0.19216237296503899</v>
      </c>
      <c r="W310">
        <v>5.5949622478102397</v>
      </c>
      <c r="X310">
        <v>0.713624170040838</v>
      </c>
      <c r="Y310">
        <v>2.7215412392427201</v>
      </c>
    </row>
    <row r="311" spans="1:25" x14ac:dyDescent="0.2">
      <c r="A311" s="14">
        <f t="shared" si="9"/>
        <v>310</v>
      </c>
      <c r="B311" s="20">
        <v>38473</v>
      </c>
      <c r="C311" s="1">
        <v>2.0099999999999998</v>
      </c>
      <c r="D311" s="1">
        <v>5.8886200000000004</v>
      </c>
      <c r="E311" s="1">
        <v>3.3215300000000001</v>
      </c>
      <c r="F311" s="1">
        <v>9.3333333333329299E-2</v>
      </c>
      <c r="G311" s="1">
        <v>5.6159281252582698</v>
      </c>
      <c r="H311" s="1">
        <v>0.67708802147535896</v>
      </c>
      <c r="I311" s="1">
        <v>3</v>
      </c>
      <c r="J311">
        <f t="shared" si="8"/>
        <v>6.2930161467336285</v>
      </c>
      <c r="K311">
        <v>0.23458254525060199</v>
      </c>
      <c r="L311">
        <v>-0.75559264528380399</v>
      </c>
      <c r="M311">
        <v>-0.84399687072056995</v>
      </c>
      <c r="N311">
        <v>-4.3372198773228197E-2</v>
      </c>
      <c r="O311">
        <v>5.5337312248881602E-2</v>
      </c>
      <c r="P311">
        <v>-4.2664841524893901E-2</v>
      </c>
      <c r="Q311">
        <v>-3.8788474754240201E-2</v>
      </c>
      <c r="S311">
        <v>2.0004165915940502</v>
      </c>
      <c r="T311">
        <v>5.8182702183345398</v>
      </c>
      <c r="U311">
        <v>3.1696351697335299</v>
      </c>
      <c r="V311">
        <v>0.106412343361725</v>
      </c>
      <c r="W311">
        <v>5.6178914539604099</v>
      </c>
      <c r="X311">
        <v>0.70095628740022797</v>
      </c>
      <c r="Y311">
        <v>2.58593044171724</v>
      </c>
    </row>
    <row r="312" spans="1:25" x14ac:dyDescent="0.2">
      <c r="A312" s="14">
        <f t="shared" si="9"/>
        <v>311</v>
      </c>
      <c r="B312" s="20">
        <v>38504</v>
      </c>
      <c r="C312" s="1">
        <v>1.92</v>
      </c>
      <c r="D312" s="1">
        <v>7.08955</v>
      </c>
      <c r="E312" s="1">
        <v>4.5806399999999998</v>
      </c>
      <c r="F312" s="1">
        <v>-3.3333333333302999E-3</v>
      </c>
      <c r="G312" s="1">
        <v>5.5800670455507797</v>
      </c>
      <c r="H312" s="1">
        <v>0.64606917675910402</v>
      </c>
      <c r="I312" s="1">
        <v>3.04</v>
      </c>
      <c r="J312">
        <f t="shared" si="8"/>
        <v>6.2261362223098837</v>
      </c>
      <c r="K312">
        <v>-4.2486100634237398E-2</v>
      </c>
      <c r="L312">
        <v>1.25797778844091</v>
      </c>
      <c r="M312">
        <v>1.1268902403594601</v>
      </c>
      <c r="N312">
        <v>-7.5086087921409694E-2</v>
      </c>
      <c r="O312">
        <v>2.9274645473975597E-4</v>
      </c>
      <c r="P312">
        <v>-4.31013826301435E-2</v>
      </c>
      <c r="Q312">
        <v>-0.100365275587779</v>
      </c>
      <c r="S312">
        <v>1.92373635896229</v>
      </c>
      <c r="T312">
        <v>7.1169778238061596</v>
      </c>
      <c r="U312">
        <v>4.6398604345626504</v>
      </c>
      <c r="V312">
        <v>-8.4325500490804103E-3</v>
      </c>
      <c r="W312">
        <v>5.57930158711663</v>
      </c>
      <c r="X312">
        <v>0.63676346781662196</v>
      </c>
      <c r="Y312">
        <v>3.2014365619794298</v>
      </c>
    </row>
    <row r="313" spans="1:25" x14ac:dyDescent="0.2">
      <c r="A313" s="14">
        <f t="shared" si="9"/>
        <v>312</v>
      </c>
      <c r="B313" s="20">
        <v>38534</v>
      </c>
      <c r="C313" s="1">
        <v>1.67</v>
      </c>
      <c r="D313" s="1">
        <v>7.4292199999999999</v>
      </c>
      <c r="E313" s="1">
        <v>3.4626000000000001</v>
      </c>
      <c r="F313" s="1">
        <v>0</v>
      </c>
      <c r="G313" s="1">
        <v>5.5369463606794396</v>
      </c>
      <c r="H313" s="1">
        <v>0.68424304779532596</v>
      </c>
      <c r="I313" s="1">
        <v>3.26</v>
      </c>
      <c r="J313">
        <f t="shared" si="8"/>
        <v>6.2211894084747659</v>
      </c>
      <c r="K313">
        <v>-0.19852608215773701</v>
      </c>
      <c r="L313">
        <v>0.66534403899094097</v>
      </c>
      <c r="M313">
        <v>-1.1145667950548901</v>
      </c>
      <c r="N313">
        <v>5.1576556355591198E-2</v>
      </c>
      <c r="O313">
        <v>-1.57313186834847E-2</v>
      </c>
      <c r="P313">
        <v>2.4278593287148001E-2</v>
      </c>
      <c r="Q313">
        <v>-5.0022465984513903E-2</v>
      </c>
      <c r="S313">
        <v>1.6593948459107599</v>
      </c>
      <c r="T313">
        <v>7.3513697985786104</v>
      </c>
      <c r="U313">
        <v>3.2945107344590601</v>
      </c>
      <c r="V313">
        <v>1.44734431436463E-2</v>
      </c>
      <c r="W313">
        <v>5.5391190118419598</v>
      </c>
      <c r="X313">
        <v>0.71065605528220899</v>
      </c>
      <c r="Y313">
        <v>2.80178395793651</v>
      </c>
    </row>
    <row r="314" spans="1:25" x14ac:dyDescent="0.2">
      <c r="A314" s="14">
        <f t="shared" si="9"/>
        <v>313</v>
      </c>
      <c r="B314" s="20">
        <v>38565</v>
      </c>
      <c r="C314" s="1">
        <v>1.94</v>
      </c>
      <c r="D314" s="1">
        <v>7.0191800000000004</v>
      </c>
      <c r="E314" s="1">
        <v>3.6659799999999998</v>
      </c>
      <c r="F314" s="1">
        <v>-9.9999999999999603E-2</v>
      </c>
      <c r="G314" s="1">
        <v>5.5536029734407499</v>
      </c>
      <c r="H314" s="1">
        <v>0.70605836866396599</v>
      </c>
      <c r="I314" s="1">
        <v>3.5</v>
      </c>
      <c r="J314">
        <f t="shared" si="8"/>
        <v>6.2596613421047156</v>
      </c>
      <c r="K314">
        <v>0.30289941530210501</v>
      </c>
      <c r="L314">
        <v>9.7487929235974505E-2</v>
      </c>
      <c r="M314">
        <v>7.1027233763234901E-2</v>
      </c>
      <c r="N314">
        <v>-3.2428217110179902E-2</v>
      </c>
      <c r="O314">
        <v>3.5585309262524199E-2</v>
      </c>
      <c r="P314">
        <v>3.4268470756196301E-3</v>
      </c>
      <c r="Q314">
        <v>-6.3581052730732293E-2</v>
      </c>
      <c r="S314">
        <v>1.92510576802127</v>
      </c>
      <c r="T314">
        <v>6.9098445815983398</v>
      </c>
      <c r="U314">
        <v>3.4299098313787502</v>
      </c>
      <c r="V314">
        <v>-7.9673013904515796E-2</v>
      </c>
      <c r="W314">
        <v>5.5566543171695697</v>
      </c>
      <c r="X314">
        <v>0.74315367698812596</v>
      </c>
      <c r="Y314">
        <v>2.8564661136046898</v>
      </c>
    </row>
    <row r="315" spans="1:25" x14ac:dyDescent="0.2">
      <c r="A315" s="14">
        <f t="shared" si="9"/>
        <v>314</v>
      </c>
      <c r="B315" s="20">
        <v>38596</v>
      </c>
      <c r="C315" s="1">
        <v>1.69</v>
      </c>
      <c r="D315" s="1">
        <v>6.7863600000000002</v>
      </c>
      <c r="E315" s="1">
        <v>1.6457999999999999</v>
      </c>
      <c r="F315" s="1">
        <v>0</v>
      </c>
      <c r="G315" s="1">
        <v>5.5811655515732097</v>
      </c>
      <c r="H315" s="1">
        <v>0.66488085030187205</v>
      </c>
      <c r="I315" s="1">
        <v>3.62</v>
      </c>
      <c r="J315">
        <f t="shared" si="8"/>
        <v>6.2460464018750814</v>
      </c>
      <c r="K315">
        <v>-0.20061772759433</v>
      </c>
      <c r="L315">
        <v>0.227134212067201</v>
      </c>
      <c r="M315">
        <v>-2.0360701781782402</v>
      </c>
      <c r="N315">
        <v>0.16128337249055699</v>
      </c>
      <c r="O315">
        <v>4.8425929360137197E-2</v>
      </c>
      <c r="P315">
        <v>-5.8109989461470397E-2</v>
      </c>
      <c r="Q315">
        <v>-9.44943770625577E-2</v>
      </c>
      <c r="S315">
        <v>1.68220693146714</v>
      </c>
      <c r="T315">
        <v>6.7291527260774799</v>
      </c>
      <c r="U315">
        <v>1.5222816470392</v>
      </c>
      <c r="V315">
        <v>1.06356337093968E-2</v>
      </c>
      <c r="W315">
        <v>5.5827620978623997</v>
      </c>
      <c r="X315">
        <v>0.684290127693987</v>
      </c>
      <c r="Y315">
        <v>3.2832855130055099</v>
      </c>
    </row>
    <row r="316" spans="1:25" x14ac:dyDescent="0.2">
      <c r="A316" s="14">
        <f t="shared" si="9"/>
        <v>315</v>
      </c>
      <c r="B316" s="20">
        <v>38626</v>
      </c>
      <c r="C316" s="1">
        <v>1.73</v>
      </c>
      <c r="D316" s="1">
        <v>6.5913599999999999</v>
      </c>
      <c r="E316" s="1">
        <v>1.95851</v>
      </c>
      <c r="F316" s="1">
        <v>0</v>
      </c>
      <c r="G316" s="1">
        <v>5.5828987966247503</v>
      </c>
      <c r="H316" s="1">
        <v>0.60063144075097097</v>
      </c>
      <c r="I316" s="1">
        <v>3.78</v>
      </c>
      <c r="J316">
        <f t="shared" si="8"/>
        <v>6.1835302373757211</v>
      </c>
      <c r="K316">
        <v>6.8462967414339798E-2</v>
      </c>
      <c r="L316">
        <v>0.29178545844499798</v>
      </c>
      <c r="M316">
        <v>6.2803688622270898E-2</v>
      </c>
      <c r="N316">
        <v>5.8970408863651499E-2</v>
      </c>
      <c r="O316">
        <v>1.7104037236232598E-2</v>
      </c>
      <c r="P316">
        <v>-6.3141014300430606E-2</v>
      </c>
      <c r="Q316">
        <v>-3.3613730889781902E-2</v>
      </c>
      <c r="S316">
        <v>1.72141293718862</v>
      </c>
      <c r="T316">
        <v>6.5283241813915298</v>
      </c>
      <c r="U316">
        <v>1.82240701941403</v>
      </c>
      <c r="V316">
        <v>1.1719241825779599E-2</v>
      </c>
      <c r="W316">
        <v>5.5846580065186204</v>
      </c>
      <c r="X316">
        <v>0.62201822612144397</v>
      </c>
      <c r="Y316">
        <v>3.4089794659019299</v>
      </c>
    </row>
    <row r="317" spans="1:25" x14ac:dyDescent="0.2">
      <c r="A317" s="14">
        <f t="shared" si="9"/>
        <v>316</v>
      </c>
      <c r="B317" s="20">
        <v>38657</v>
      </c>
      <c r="C317" s="1">
        <v>1.9</v>
      </c>
      <c r="D317" s="1">
        <v>6.1503899999999998</v>
      </c>
      <c r="E317" s="1">
        <v>2.7734899999999998</v>
      </c>
      <c r="F317" s="1">
        <v>3.3333333333302999E-3</v>
      </c>
      <c r="G317" s="1">
        <v>5.59288502697434</v>
      </c>
      <c r="H317" s="1">
        <v>0.68310235455801005</v>
      </c>
      <c r="I317" s="1">
        <v>4</v>
      </c>
      <c r="J317">
        <f t="shared" si="8"/>
        <v>6.2759873815323504</v>
      </c>
      <c r="K317">
        <v>0.201421791762352</v>
      </c>
      <c r="L317">
        <v>-1.40249533799608E-2</v>
      </c>
      <c r="M317">
        <v>0.59829627903885296</v>
      </c>
      <c r="N317">
        <v>6.2112345961583E-2</v>
      </c>
      <c r="O317">
        <v>2.4582204110584999E-2</v>
      </c>
      <c r="P317">
        <v>0.10299186395679</v>
      </c>
      <c r="Q317">
        <v>5.68157890290144E-2</v>
      </c>
      <c r="S317">
        <v>1.8908268864945701</v>
      </c>
      <c r="T317">
        <v>6.0830521067407402</v>
      </c>
      <c r="U317">
        <v>2.6280982500190699</v>
      </c>
      <c r="V317">
        <v>1.58523911097577E-2</v>
      </c>
      <c r="W317">
        <v>5.5947642995953499</v>
      </c>
      <c r="X317">
        <v>0.70594874732686796</v>
      </c>
      <c r="Y317">
        <v>3.6036580205728699</v>
      </c>
    </row>
    <row r="318" spans="1:25" x14ac:dyDescent="0.2">
      <c r="A318" s="14">
        <f t="shared" si="9"/>
        <v>317</v>
      </c>
      <c r="B318" s="20">
        <v>38687</v>
      </c>
      <c r="C318" s="1">
        <v>1.93</v>
      </c>
      <c r="D318" s="1">
        <v>5.75488</v>
      </c>
      <c r="E318" s="1">
        <v>2.6619000000000002</v>
      </c>
      <c r="F318" s="1">
        <v>-9.3333333333329299E-2</v>
      </c>
      <c r="G318" s="1">
        <v>5.5353125696567202</v>
      </c>
      <c r="H318" s="1">
        <v>0.76974173665198597</v>
      </c>
      <c r="I318" s="1">
        <v>4.16</v>
      </c>
      <c r="J318">
        <f t="shared" si="8"/>
        <v>6.3050543063087066</v>
      </c>
      <c r="K318">
        <v>9.3194868716535401E-2</v>
      </c>
      <c r="L318">
        <v>-9.2802227347149796E-2</v>
      </c>
      <c r="M318">
        <v>-0.281171210772933</v>
      </c>
      <c r="N318">
        <v>-2.9029294542409202E-2</v>
      </c>
      <c r="O318">
        <v>-3.6023374258045103E-2</v>
      </c>
      <c r="P318">
        <v>0.12873349277847401</v>
      </c>
      <c r="Q318">
        <v>7.9194024694512893E-2</v>
      </c>
      <c r="S318">
        <v>1.9256443978427999</v>
      </c>
      <c r="T318">
        <v>5.72290644238866</v>
      </c>
      <c r="U318">
        <v>2.5928647024992202</v>
      </c>
      <c r="V318">
        <v>-8.7389001016409396E-2</v>
      </c>
      <c r="W318">
        <v>5.5362048908819199</v>
      </c>
      <c r="X318">
        <v>0.78058972164305196</v>
      </c>
      <c r="Y318">
        <v>3.9718078469693698</v>
      </c>
    </row>
    <row r="319" spans="1:25" x14ac:dyDescent="0.2">
      <c r="A319" s="14">
        <f t="shared" si="9"/>
        <v>318</v>
      </c>
      <c r="B319" s="20">
        <v>38718</v>
      </c>
      <c r="C319" s="1">
        <v>1.71</v>
      </c>
      <c r="D319" s="1">
        <v>6.9608699999999999</v>
      </c>
      <c r="E319" s="1">
        <v>2.3011300000000001</v>
      </c>
      <c r="F319" s="1">
        <v>-0.28999999999999998</v>
      </c>
      <c r="G319" s="1">
        <v>5.5175700640763701</v>
      </c>
      <c r="H319" s="1">
        <v>0.60832446367249104</v>
      </c>
      <c r="I319" s="1">
        <v>4.29</v>
      </c>
      <c r="J319">
        <f t="shared" si="8"/>
        <v>6.1258945277488612</v>
      </c>
      <c r="K319">
        <v>-0.18692606468522299</v>
      </c>
      <c r="L319">
        <v>1.4477467964973301</v>
      </c>
      <c r="M319">
        <v>-0.48801692387489798</v>
      </c>
      <c r="N319">
        <v>-0.14436031922356601</v>
      </c>
      <c r="O319">
        <v>5.7430290022608698E-4</v>
      </c>
      <c r="P319">
        <v>-0.143275276140892</v>
      </c>
      <c r="Q319">
        <v>0.103059489805909</v>
      </c>
      <c r="S319">
        <v>1.7110079891375201</v>
      </c>
      <c r="T319">
        <v>6.9682694358522097</v>
      </c>
      <c r="U319">
        <v>2.3171063971718402</v>
      </c>
      <c r="V319">
        <v>-0.29137565879274202</v>
      </c>
      <c r="W319">
        <v>5.5173635598848199</v>
      </c>
      <c r="X319">
        <v>0.60581398391785002</v>
      </c>
      <c r="Y319">
        <v>4.3335521058108899</v>
      </c>
    </row>
    <row r="320" spans="1:25" x14ac:dyDescent="0.2">
      <c r="A320" s="14">
        <f t="shared" si="9"/>
        <v>319</v>
      </c>
      <c r="B320" s="20">
        <v>38749</v>
      </c>
      <c r="C320" s="1">
        <v>1.72</v>
      </c>
      <c r="D320" s="1">
        <v>6.5762299999999998</v>
      </c>
      <c r="E320" s="1">
        <v>1.62998</v>
      </c>
      <c r="F320" s="1">
        <v>-0.19</v>
      </c>
      <c r="G320" s="1">
        <v>5.5451244951653704</v>
      </c>
      <c r="H320" s="1">
        <v>0.64846837391521905</v>
      </c>
      <c r="I320" s="1">
        <v>4.49</v>
      </c>
      <c r="J320">
        <f t="shared" si="8"/>
        <v>6.1935928690805895</v>
      </c>
      <c r="K320">
        <v>-3.2122850468264498E-2</v>
      </c>
      <c r="L320">
        <v>0.21426087649303899</v>
      </c>
      <c r="M320">
        <v>-0.66483579247846003</v>
      </c>
      <c r="N320">
        <v>0.15444508589631001</v>
      </c>
      <c r="O320">
        <v>1.8722150054322199E-2</v>
      </c>
      <c r="P320">
        <v>2.04332071432968E-2</v>
      </c>
      <c r="Q320">
        <v>3.4343590034682202E-3</v>
      </c>
      <c r="S320">
        <v>1.7094541216060499</v>
      </c>
      <c r="T320">
        <v>6.4988149289669996</v>
      </c>
      <c r="U320">
        <v>1.4628302406653799</v>
      </c>
      <c r="V320">
        <v>-0.175607453691833</v>
      </c>
      <c r="W320">
        <v>5.5472850026657499</v>
      </c>
      <c r="X320">
        <v>0.674733750413402</v>
      </c>
      <c r="Y320">
        <v>4.0343450781482497</v>
      </c>
    </row>
    <row r="321" spans="1:25" x14ac:dyDescent="0.2">
      <c r="A321" s="14">
        <f t="shared" si="9"/>
        <v>320</v>
      </c>
      <c r="B321" s="20">
        <v>38777</v>
      </c>
      <c r="C321" s="1">
        <v>1.55</v>
      </c>
      <c r="D321" s="1">
        <v>6.4484500000000002</v>
      </c>
      <c r="E321" s="1">
        <v>1.9721</v>
      </c>
      <c r="F321" s="1">
        <v>-0.28999999999999998</v>
      </c>
      <c r="G321" s="1">
        <v>5.5329383069733096</v>
      </c>
      <c r="H321" s="1">
        <v>0.54813748982018695</v>
      </c>
      <c r="I321" s="1">
        <v>4.59</v>
      </c>
      <c r="J321">
        <f t="shared" si="8"/>
        <v>6.0810757967934963</v>
      </c>
      <c r="K321">
        <v>-0.186193379529738</v>
      </c>
      <c r="L321">
        <v>0.40638207889108902</v>
      </c>
      <c r="M321">
        <v>0.23643860437622299</v>
      </c>
      <c r="N321">
        <v>-4.1122110497311702E-2</v>
      </c>
      <c r="O321">
        <v>-1.6295722382234399E-2</v>
      </c>
      <c r="P321">
        <v>-8.6204736093760101E-2</v>
      </c>
      <c r="Q321">
        <v>-1.9683791295049598E-2</v>
      </c>
      <c r="S321">
        <v>1.54345890875654</v>
      </c>
      <c r="T321">
        <v>6.4004332275387998</v>
      </c>
      <c r="U321">
        <v>1.8684252005866799</v>
      </c>
      <c r="V321">
        <v>-0.28107300927332501</v>
      </c>
      <c r="W321">
        <v>5.53427836383384</v>
      </c>
      <c r="X321">
        <v>0.56442861492144003</v>
      </c>
      <c r="Y321">
        <v>4.3073795953238401</v>
      </c>
    </row>
    <row r="322" spans="1:25" x14ac:dyDescent="0.2">
      <c r="A322" s="14">
        <f t="shared" si="9"/>
        <v>321</v>
      </c>
      <c r="B322" s="20">
        <v>38808</v>
      </c>
      <c r="C322" s="1">
        <v>1.61</v>
      </c>
      <c r="D322" s="1">
        <v>6.1210300000000002</v>
      </c>
      <c r="E322" s="1">
        <v>2.2325499999999998</v>
      </c>
      <c r="F322" s="1">
        <v>-0.28999999999999998</v>
      </c>
      <c r="G322" s="1">
        <v>5.5494271056148099</v>
      </c>
      <c r="H322" s="1">
        <v>0.62010775227105996</v>
      </c>
      <c r="I322" s="1">
        <v>4.79</v>
      </c>
      <c r="J322">
        <f t="shared" si="8"/>
        <v>6.1695348578858695</v>
      </c>
      <c r="K322">
        <v>-2.87233953253547E-2</v>
      </c>
      <c r="L322">
        <v>0.13262959499902799</v>
      </c>
      <c r="M322">
        <v>0.210343835353346</v>
      </c>
      <c r="N322">
        <v>4.0240592308045102E-2</v>
      </c>
      <c r="O322">
        <v>1.0555883605478701E-3</v>
      </c>
      <c r="P322">
        <v>6.6240075243727006E-2</v>
      </c>
      <c r="Q322">
        <v>4.6129480885311699E-2</v>
      </c>
      <c r="S322">
        <v>1.6022180309193601</v>
      </c>
      <c r="T322">
        <v>6.0639042048173204</v>
      </c>
      <c r="U322">
        <v>2.1092075708170199</v>
      </c>
      <c r="V322">
        <v>-0.27937951432987701</v>
      </c>
      <c r="W322">
        <v>5.5510213779872304</v>
      </c>
      <c r="X322">
        <v>0.63948938556558299</v>
      </c>
      <c r="Y322">
        <v>4.4537650861473104</v>
      </c>
    </row>
    <row r="323" spans="1:25" x14ac:dyDescent="0.2">
      <c r="A323" s="14">
        <f t="shared" si="9"/>
        <v>322</v>
      </c>
      <c r="B323" s="20">
        <v>38838</v>
      </c>
      <c r="C323" s="1">
        <v>1.63</v>
      </c>
      <c r="D323" s="1">
        <v>6.6081300000000001</v>
      </c>
      <c r="E323" s="1">
        <v>1.99112</v>
      </c>
      <c r="F323" s="1">
        <v>-0.38666666666666999</v>
      </c>
      <c r="G323" s="1">
        <v>5.5332893834942096</v>
      </c>
      <c r="H323" s="1">
        <v>0.64715472499320703</v>
      </c>
      <c r="I323" s="1">
        <v>4.9400000000000004</v>
      </c>
      <c r="J323">
        <f t="shared" ref="J323:J386" si="10">G323+H323</f>
        <v>6.1804441084874169</v>
      </c>
      <c r="K323">
        <v>-6.1143468500897802E-2</v>
      </c>
      <c r="L323">
        <v>0.84598734257385699</v>
      </c>
      <c r="M323">
        <v>-0.29599266601169999</v>
      </c>
      <c r="N323">
        <v>-5.51077872524037E-2</v>
      </c>
      <c r="O323">
        <v>-2.71545160855284E-2</v>
      </c>
      <c r="P323">
        <v>3.2905208402839302E-2</v>
      </c>
      <c r="Q323">
        <v>5.8820922428280298E-2</v>
      </c>
      <c r="S323">
        <v>1.62575908887244</v>
      </c>
      <c r="T323">
        <v>6.5769983650692696</v>
      </c>
      <c r="U323">
        <v>1.9239025290743801</v>
      </c>
      <c r="V323">
        <v>-0.380878859571608</v>
      </c>
      <c r="W323">
        <v>5.5341582082575203</v>
      </c>
      <c r="X323">
        <v>0.65771706255291995</v>
      </c>
      <c r="Y323">
        <v>4.7567632930875403</v>
      </c>
    </row>
    <row r="324" spans="1:25" x14ac:dyDescent="0.2">
      <c r="A324" s="14">
        <f t="shared" ref="A324:A387" si="11">A323+1</f>
        <v>323</v>
      </c>
      <c r="B324" s="20">
        <v>38869</v>
      </c>
      <c r="C324" s="1">
        <v>1.63</v>
      </c>
      <c r="D324" s="1">
        <v>5.91418</v>
      </c>
      <c r="E324" s="1">
        <v>1.99112</v>
      </c>
      <c r="F324" s="1">
        <v>-0.38333333333332997</v>
      </c>
      <c r="G324" s="1">
        <v>5.5607479589591398</v>
      </c>
      <c r="H324" s="1">
        <v>0.56661146014575903</v>
      </c>
      <c r="I324" s="1">
        <v>4.99</v>
      </c>
      <c r="J324">
        <f t="shared" si="10"/>
        <v>6.1273594191048986</v>
      </c>
      <c r="K324">
        <v>-9.3141592388916103E-2</v>
      </c>
      <c r="L324">
        <v>-0.17224267718581701</v>
      </c>
      <c r="M324">
        <v>2.0299238700823601E-2</v>
      </c>
      <c r="N324">
        <v>4.9560585159106198E-2</v>
      </c>
      <c r="O324">
        <v>7.9841083373777301E-3</v>
      </c>
      <c r="P324">
        <v>-9.2818836646069894E-2</v>
      </c>
      <c r="Q324">
        <v>-8.0972723168771105E-2</v>
      </c>
      <c r="S324">
        <v>1.6245359448488901</v>
      </c>
      <c r="T324">
        <v>5.8740695225367103</v>
      </c>
      <c r="U324">
        <v>1.90451597619271</v>
      </c>
      <c r="V324">
        <v>-0.37587623361579597</v>
      </c>
      <c r="W324">
        <v>5.5618673661526898</v>
      </c>
      <c r="X324">
        <v>0.58022013837904596</v>
      </c>
      <c r="Y324">
        <v>4.7539150073739496</v>
      </c>
    </row>
    <row r="325" spans="1:25" x14ac:dyDescent="0.2">
      <c r="A325" s="14">
        <f t="shared" si="11"/>
        <v>324</v>
      </c>
      <c r="B325" s="20">
        <v>38899</v>
      </c>
      <c r="C325" s="1">
        <v>1.77</v>
      </c>
      <c r="D325" s="1">
        <v>5.5846900000000002</v>
      </c>
      <c r="E325" s="1">
        <v>2.2711100000000002</v>
      </c>
      <c r="F325" s="1">
        <v>-0.28000000000000003</v>
      </c>
      <c r="G325" s="1">
        <v>5.5475386065556398</v>
      </c>
      <c r="H325" s="1">
        <v>0.557022165113638</v>
      </c>
      <c r="I325" s="1">
        <v>5.24</v>
      </c>
      <c r="J325">
        <f t="shared" si="10"/>
        <v>6.104560771669278</v>
      </c>
      <c r="K325">
        <v>1.5748582247456299E-2</v>
      </c>
      <c r="L325">
        <v>-2.4960065470565101E-2</v>
      </c>
      <c r="M325">
        <v>0.28944203402580598</v>
      </c>
      <c r="N325">
        <v>0.12418386450161201</v>
      </c>
      <c r="O325">
        <v>-3.0558714323711399E-2</v>
      </c>
      <c r="P325">
        <v>-2.0567248058722801E-2</v>
      </c>
      <c r="Q325">
        <v>0.193517808832883</v>
      </c>
      <c r="S325">
        <v>1.7653613043518701</v>
      </c>
      <c r="T325">
        <v>5.5506383127259804</v>
      </c>
      <c r="U325">
        <v>2.1975877354481299</v>
      </c>
      <c r="V325">
        <v>-0.27366931426371</v>
      </c>
      <c r="W325">
        <v>5.5484889244301101</v>
      </c>
      <c r="X325">
        <v>0.568575217700378</v>
      </c>
      <c r="Y325">
        <v>5.03957624921446</v>
      </c>
    </row>
    <row r="326" spans="1:25" x14ac:dyDescent="0.2">
      <c r="A326" s="14">
        <f t="shared" si="11"/>
        <v>325</v>
      </c>
      <c r="B326" s="20">
        <v>38930</v>
      </c>
      <c r="C326" s="1">
        <v>1.85</v>
      </c>
      <c r="D326" s="1">
        <v>5.5409600000000001</v>
      </c>
      <c r="E326" s="1">
        <v>2.3871099999999998</v>
      </c>
      <c r="F326" s="1">
        <v>-0.27666666666667</v>
      </c>
      <c r="G326" s="1">
        <v>5.5242083603716097</v>
      </c>
      <c r="H326" s="1">
        <v>0.60655208067763</v>
      </c>
      <c r="I326" s="1">
        <v>5.25</v>
      </c>
      <c r="J326">
        <f t="shared" si="10"/>
        <v>6.1307604410492393</v>
      </c>
      <c r="K326">
        <v>-3.44796582127693E-3</v>
      </c>
      <c r="L326">
        <v>0.13302343631583399</v>
      </c>
      <c r="M326">
        <v>0.119373159670722</v>
      </c>
      <c r="N326">
        <v>2.67611013656299E-2</v>
      </c>
      <c r="O326">
        <v>-3.15821680916075E-2</v>
      </c>
      <c r="P326">
        <v>7.7810692922065799E-2</v>
      </c>
      <c r="Q326">
        <v>3.3476585036807699E-2</v>
      </c>
      <c r="S326">
        <v>1.85186607497329</v>
      </c>
      <c r="T326">
        <v>5.5546584631544098</v>
      </c>
      <c r="U326">
        <v>2.41668686131346</v>
      </c>
      <c r="V326">
        <v>-0.27921340288572799</v>
      </c>
      <c r="W326">
        <v>5.5238260622997499</v>
      </c>
      <c r="X326">
        <v>0.60190446765607997</v>
      </c>
      <c r="Y326">
        <v>5.3306273516878102</v>
      </c>
    </row>
    <row r="327" spans="1:25" x14ac:dyDescent="0.2">
      <c r="A327" s="14">
        <f t="shared" si="11"/>
        <v>326</v>
      </c>
      <c r="B327" s="20">
        <v>38961</v>
      </c>
      <c r="C327" s="1">
        <v>1.79</v>
      </c>
      <c r="D327" s="1">
        <v>5.2769599999999999</v>
      </c>
      <c r="E327" s="1">
        <v>4.1169500000000001</v>
      </c>
      <c r="F327" s="1">
        <v>-0.47333333333333</v>
      </c>
      <c r="G327" s="1">
        <v>5.5170055660709796</v>
      </c>
      <c r="H327" s="1">
        <v>0.58158106313890301</v>
      </c>
      <c r="I327" s="1">
        <v>5.25</v>
      </c>
      <c r="J327">
        <f t="shared" si="10"/>
        <v>6.0985866292098825</v>
      </c>
      <c r="K327">
        <v>-0.124370235522091</v>
      </c>
      <c r="L327">
        <v>-9.7830967068108302E-2</v>
      </c>
      <c r="M327">
        <v>1.74250878552346</v>
      </c>
      <c r="N327">
        <v>-0.17066479072511401</v>
      </c>
      <c r="O327">
        <v>-1.16932090979711E-2</v>
      </c>
      <c r="P327">
        <v>4.0473151859307102E-3</v>
      </c>
      <c r="Q327">
        <v>4.7458866774858798E-2</v>
      </c>
      <c r="S327">
        <v>1.7928492483345699</v>
      </c>
      <c r="T327">
        <v>5.2978757316225096</v>
      </c>
      <c r="U327">
        <v>4.1621099341105099</v>
      </c>
      <c r="V327">
        <v>-0.47722186087621499</v>
      </c>
      <c r="W327">
        <v>5.5164218477530396</v>
      </c>
      <c r="X327">
        <v>0.57448477609208004</v>
      </c>
      <c r="Y327">
        <v>5.3731072442453298</v>
      </c>
    </row>
    <row r="328" spans="1:25" x14ac:dyDescent="0.2">
      <c r="A328" s="14">
        <f t="shared" si="11"/>
        <v>327</v>
      </c>
      <c r="B328" s="20">
        <v>38991</v>
      </c>
      <c r="C328" s="1">
        <v>1.81</v>
      </c>
      <c r="D328" s="1">
        <v>5.0030200000000002</v>
      </c>
      <c r="E328" s="1">
        <v>2.7656499999999999</v>
      </c>
      <c r="F328" s="1">
        <v>-0.56999999999999895</v>
      </c>
      <c r="G328" s="1">
        <v>5.5009133585261099</v>
      </c>
      <c r="H328" s="1">
        <v>0.60294984856656897</v>
      </c>
      <c r="I328" s="1">
        <v>5.25</v>
      </c>
      <c r="J328">
        <f t="shared" si="10"/>
        <v>6.1038632070926786</v>
      </c>
      <c r="K328">
        <v>-0.117819724753703</v>
      </c>
      <c r="L328">
        <v>-0.34023781417239501</v>
      </c>
      <c r="M328">
        <v>-1.22324652306699</v>
      </c>
      <c r="N328">
        <v>-8.9417252585753504E-2</v>
      </c>
      <c r="O328">
        <v>-2.18449578979527E-2</v>
      </c>
      <c r="P328">
        <v>6.07578875694126E-3</v>
      </c>
      <c r="Q328">
        <v>5.3123530573301103E-2</v>
      </c>
      <c r="S328">
        <v>1.81682513054703</v>
      </c>
      <c r="T328">
        <v>5.0531218451351396</v>
      </c>
      <c r="U328">
        <v>2.8738267573782799</v>
      </c>
      <c r="V328">
        <v>-0.57931463494911395</v>
      </c>
      <c r="W328">
        <v>5.4995151112500604</v>
      </c>
      <c r="X328">
        <v>0.58595130024556696</v>
      </c>
      <c r="Y328">
        <v>5.5448928680818597</v>
      </c>
    </row>
    <row r="329" spans="1:25" x14ac:dyDescent="0.2">
      <c r="A329" s="14">
        <f t="shared" si="11"/>
        <v>328</v>
      </c>
      <c r="B329" s="20">
        <v>39022</v>
      </c>
      <c r="C329" s="1">
        <v>1.74</v>
      </c>
      <c r="D329" s="1">
        <v>4.9415500000000003</v>
      </c>
      <c r="E329" s="1">
        <v>1.6202799999999999</v>
      </c>
      <c r="F329" s="1">
        <v>-0.46333333333332999</v>
      </c>
      <c r="G329" s="1">
        <v>5.4960661983370596</v>
      </c>
      <c r="H329" s="1">
        <v>0.59797934365127503</v>
      </c>
      <c r="I329" s="1">
        <v>5.25</v>
      </c>
      <c r="J329">
        <f t="shared" si="10"/>
        <v>6.0940455419883346</v>
      </c>
      <c r="K329">
        <v>-0.235090692151421</v>
      </c>
      <c r="L329">
        <v>-0.12887859741250501</v>
      </c>
      <c r="M329">
        <v>-1.04895538802132</v>
      </c>
      <c r="N329">
        <v>8.4647168835768796E-2</v>
      </c>
      <c r="O329">
        <v>-1.42725359165548E-2</v>
      </c>
      <c r="P329">
        <v>-4.7221566661052303E-2</v>
      </c>
      <c r="Q329">
        <v>0.106150103963969</v>
      </c>
      <c r="S329">
        <v>1.7508961990215699</v>
      </c>
      <c r="T329">
        <v>5.02153670093979</v>
      </c>
      <c r="U329">
        <v>1.7929822611185999</v>
      </c>
      <c r="V329">
        <v>-0.47820398167030298</v>
      </c>
      <c r="W329">
        <v>5.4938339215335299</v>
      </c>
      <c r="X329">
        <v>0.57084146485070297</v>
      </c>
      <c r="Y329">
        <v>5.7207911971089498</v>
      </c>
    </row>
    <row r="330" spans="1:25" x14ac:dyDescent="0.2">
      <c r="A330" s="14">
        <f t="shared" si="11"/>
        <v>329</v>
      </c>
      <c r="B330" s="20">
        <v>39052</v>
      </c>
      <c r="C330" s="1">
        <v>1.51</v>
      </c>
      <c r="D330" s="1">
        <v>5.5677000000000003</v>
      </c>
      <c r="E330" s="1">
        <v>2.0607099999999998</v>
      </c>
      <c r="F330" s="1">
        <v>-0.55666666666666897</v>
      </c>
      <c r="G330" s="1">
        <v>5.5301933369196297</v>
      </c>
      <c r="H330" s="1">
        <v>0.646423853152026</v>
      </c>
      <c r="I330" s="1">
        <v>5.24</v>
      </c>
      <c r="J330">
        <f t="shared" si="10"/>
        <v>6.1766171900716555</v>
      </c>
      <c r="K330">
        <v>-0.38237816009504499</v>
      </c>
      <c r="L330">
        <v>0.64823820905462803</v>
      </c>
      <c r="M330">
        <v>0.44814409882730699</v>
      </c>
      <c r="N330">
        <v>-0.114339890966309</v>
      </c>
      <c r="O330">
        <v>2.1433078340127299E-2</v>
      </c>
      <c r="P330">
        <v>2.38689812532091E-2</v>
      </c>
      <c r="Q330">
        <v>8.9537594205964396E-2</v>
      </c>
      <c r="S330">
        <v>1.5205899321895999</v>
      </c>
      <c r="T330">
        <v>5.6454384606637102</v>
      </c>
      <c r="U330">
        <v>2.2285580019148101</v>
      </c>
      <c r="V330">
        <v>-0.57111933563794903</v>
      </c>
      <c r="W330">
        <v>5.5280238042292904</v>
      </c>
      <c r="X330">
        <v>0.62004875705670404</v>
      </c>
      <c r="Y330">
        <v>5.6975583506665997</v>
      </c>
    </row>
    <row r="331" spans="1:25" x14ac:dyDescent="0.2">
      <c r="A331" s="14">
        <f t="shared" si="11"/>
        <v>330</v>
      </c>
      <c r="B331" s="20">
        <v>39083</v>
      </c>
      <c r="C331" s="1">
        <v>1.51</v>
      </c>
      <c r="D331" s="1">
        <v>5.0387399999999998</v>
      </c>
      <c r="E331" s="1">
        <v>1.4127700000000001</v>
      </c>
      <c r="F331" s="1">
        <v>-0.35000000000000098</v>
      </c>
      <c r="G331" s="1">
        <v>5.5116572351032103</v>
      </c>
      <c r="H331" s="1">
        <v>0.61471803005369396</v>
      </c>
      <c r="I331" s="1">
        <v>5.25</v>
      </c>
      <c r="J331">
        <f t="shared" si="10"/>
        <v>6.1263752651569039</v>
      </c>
      <c r="K331">
        <v>-0.18658787460204099</v>
      </c>
      <c r="L331">
        <v>-0.37724606772547897</v>
      </c>
      <c r="M331">
        <v>-0.633254077271037</v>
      </c>
      <c r="N331">
        <v>0.201257152392882</v>
      </c>
      <c r="O331">
        <v>-4.0580010161567898E-2</v>
      </c>
      <c r="P331">
        <v>-7.3119082852207404E-2</v>
      </c>
      <c r="Q331">
        <v>-1.4613858269275901E-2</v>
      </c>
      <c r="S331">
        <v>1.5151732339163899</v>
      </c>
      <c r="T331">
        <v>5.0767156200619397</v>
      </c>
      <c r="U331">
        <v>1.4947645737856301</v>
      </c>
      <c r="V331">
        <v>-0.357060199816775</v>
      </c>
      <c r="W331">
        <v>5.5105974077223099</v>
      </c>
      <c r="X331">
        <v>0.60183366599680999</v>
      </c>
      <c r="Y331">
        <v>5.4735195028654999</v>
      </c>
    </row>
    <row r="332" spans="1:25" x14ac:dyDescent="0.2">
      <c r="A332" s="14">
        <f t="shared" si="11"/>
        <v>331</v>
      </c>
      <c r="B332" s="20">
        <v>39114</v>
      </c>
      <c r="C332" s="1">
        <v>1.72</v>
      </c>
      <c r="D332" s="1">
        <v>5.0241499999999997</v>
      </c>
      <c r="E332" s="1">
        <v>2.4419200000000001</v>
      </c>
      <c r="F332" s="1">
        <v>-0.44333333333333003</v>
      </c>
      <c r="G332" s="1">
        <v>5.4681038493165097</v>
      </c>
      <c r="H332" s="1">
        <v>0.67662789177869698</v>
      </c>
      <c r="I332" s="1">
        <v>5.26</v>
      </c>
      <c r="J332">
        <f t="shared" si="10"/>
        <v>6.1447317410952067</v>
      </c>
      <c r="K332">
        <v>5.95907390518675E-2</v>
      </c>
      <c r="L332">
        <v>4.92674116157392E-2</v>
      </c>
      <c r="M332">
        <v>0.92017723158729103</v>
      </c>
      <c r="N332">
        <v>-9.8999760545845999E-2</v>
      </c>
      <c r="O332">
        <v>-5.8802573136439697E-2</v>
      </c>
      <c r="P332">
        <v>6.4098105342420303E-2</v>
      </c>
      <c r="Q332">
        <v>4.7963909370609202E-2</v>
      </c>
      <c r="S332">
        <v>1.7275578005091301</v>
      </c>
      <c r="T332">
        <v>5.0796302209366697</v>
      </c>
      <c r="U332">
        <v>2.5617094086210002</v>
      </c>
      <c r="V332">
        <v>-0.45364788369624298</v>
      </c>
      <c r="W332">
        <v>5.4665555017937804</v>
      </c>
      <c r="X332">
        <v>0.65780456872726001</v>
      </c>
      <c r="Y332">
        <v>5.5865492803648102</v>
      </c>
    </row>
    <row r="333" spans="1:25" x14ac:dyDescent="0.2">
      <c r="A333" s="14">
        <f t="shared" si="11"/>
        <v>332</v>
      </c>
      <c r="B333" s="20">
        <v>39142</v>
      </c>
      <c r="C333" s="1">
        <v>1.62</v>
      </c>
      <c r="D333" s="1">
        <v>5.07559</v>
      </c>
      <c r="E333" s="1">
        <v>2.4483000000000001</v>
      </c>
      <c r="F333" s="1">
        <v>-0.53666666666666996</v>
      </c>
      <c r="G333" s="1">
        <v>5.4932416863117703</v>
      </c>
      <c r="H333" s="1">
        <v>0.62546658051074899</v>
      </c>
      <c r="I333" s="1">
        <v>5.26</v>
      </c>
      <c r="J333">
        <f t="shared" si="10"/>
        <v>6.1187082668225194</v>
      </c>
      <c r="K333">
        <v>-0.231214006416332</v>
      </c>
      <c r="L333">
        <v>4.3302655547522703E-2</v>
      </c>
      <c r="M333">
        <v>3.8790449495027502E-3</v>
      </c>
      <c r="N333">
        <v>-9.8605605493893106E-2</v>
      </c>
      <c r="O333">
        <v>1.73598819284582E-2</v>
      </c>
      <c r="P333">
        <v>-6.56346785084225E-2</v>
      </c>
      <c r="Q333">
        <v>8.4300522860369001E-2</v>
      </c>
      <c r="S333">
        <v>1.62956726132487</v>
      </c>
      <c r="T333">
        <v>5.14582124934583</v>
      </c>
      <c r="U333">
        <v>2.5999389027263402</v>
      </c>
      <c r="V333">
        <v>-0.549723639876182</v>
      </c>
      <c r="W333">
        <v>5.4912816656213801</v>
      </c>
      <c r="X333">
        <v>0.601638530217805</v>
      </c>
      <c r="Y333">
        <v>5.6733718926458803</v>
      </c>
    </row>
    <row r="334" spans="1:25" x14ac:dyDescent="0.2">
      <c r="A334" s="14">
        <f t="shared" si="11"/>
        <v>333</v>
      </c>
      <c r="B334" s="20">
        <v>39173</v>
      </c>
      <c r="C334" s="1">
        <v>1.76</v>
      </c>
      <c r="D334" s="1">
        <v>4.8055500000000002</v>
      </c>
      <c r="E334" s="1">
        <v>2.76972</v>
      </c>
      <c r="F334" s="1">
        <v>-0.43</v>
      </c>
      <c r="G334" s="1">
        <v>5.4881956273018702</v>
      </c>
      <c r="H334" s="1">
        <v>0.64519062942801597</v>
      </c>
      <c r="I334" s="1">
        <v>5.25</v>
      </c>
      <c r="J334">
        <f t="shared" si="10"/>
        <v>6.133386256729886</v>
      </c>
      <c r="K334">
        <v>-3.6534164876661897E-2</v>
      </c>
      <c r="L334">
        <v>-0.29460970018013199</v>
      </c>
      <c r="M334">
        <v>0.34124896862955201</v>
      </c>
      <c r="N334">
        <v>8.8973029536142501E-2</v>
      </c>
      <c r="O334">
        <v>-1.9329710845220002E-2</v>
      </c>
      <c r="P334">
        <v>-1.6149054783852101E-2</v>
      </c>
      <c r="Q334">
        <v>4.6976528622054502E-2</v>
      </c>
      <c r="S334">
        <v>1.76988530897327</v>
      </c>
      <c r="T334">
        <v>4.8781159701128001</v>
      </c>
      <c r="U334">
        <v>2.9263998851746398</v>
      </c>
      <c r="V334">
        <v>-0.44349103051007099</v>
      </c>
      <c r="W334">
        <v>5.4861704489921603</v>
      </c>
      <c r="X334">
        <v>0.62057045533870803</v>
      </c>
      <c r="Y334">
        <v>5.6771137518784798</v>
      </c>
    </row>
    <row r="335" spans="1:25" x14ac:dyDescent="0.2">
      <c r="A335" s="14">
        <f t="shared" si="11"/>
        <v>334</v>
      </c>
      <c r="B335" s="20">
        <v>39203</v>
      </c>
      <c r="C335" s="1">
        <v>1.49</v>
      </c>
      <c r="D335" s="1">
        <v>4.7335399999999996</v>
      </c>
      <c r="E335" s="1">
        <v>2.9157299999999999</v>
      </c>
      <c r="F335" s="1">
        <v>-0.52666666666666995</v>
      </c>
      <c r="G335" s="1">
        <v>5.4953434594406598</v>
      </c>
      <c r="H335" s="1">
        <v>0.60307893207735497</v>
      </c>
      <c r="I335" s="1">
        <v>5.25</v>
      </c>
      <c r="J335">
        <f t="shared" si="10"/>
        <v>6.0984223915180147</v>
      </c>
      <c r="K335">
        <v>-0.40313307910264401</v>
      </c>
      <c r="L335">
        <v>-0.16643183411645299</v>
      </c>
      <c r="M335">
        <v>0.15895811107966601</v>
      </c>
      <c r="N335">
        <v>-0.105995227718841</v>
      </c>
      <c r="O335">
        <v>2.4695062368120801E-3</v>
      </c>
      <c r="P335">
        <v>-5.3145652015984299E-2</v>
      </c>
      <c r="Q335">
        <v>0.11187567564655899</v>
      </c>
      <c r="S335">
        <v>1.50117423515739</v>
      </c>
      <c r="T335">
        <v>4.81556770562434</v>
      </c>
      <c r="U335">
        <v>3.0928390702485302</v>
      </c>
      <c r="V335">
        <v>-0.54191676636944897</v>
      </c>
      <c r="W335">
        <v>5.4930542220754397</v>
      </c>
      <c r="X335">
        <v>0.575248581439467</v>
      </c>
      <c r="Y335">
        <v>5.73280428212749</v>
      </c>
    </row>
    <row r="336" spans="1:25" x14ac:dyDescent="0.2">
      <c r="A336" s="14">
        <f t="shared" si="11"/>
        <v>335</v>
      </c>
      <c r="B336" s="20">
        <v>39234</v>
      </c>
      <c r="C336" s="1">
        <v>1.67</v>
      </c>
      <c r="D336" s="1">
        <v>4.6154000000000002</v>
      </c>
      <c r="E336" s="1">
        <v>2.5421</v>
      </c>
      <c r="F336" s="1">
        <v>-0.32333333333333097</v>
      </c>
      <c r="G336" s="1">
        <v>5.48044083589423</v>
      </c>
      <c r="H336" s="1">
        <v>0.51725019814673201</v>
      </c>
      <c r="I336" s="1">
        <v>5.25</v>
      </c>
      <c r="J336">
        <f t="shared" si="10"/>
        <v>5.9976910340409617</v>
      </c>
      <c r="K336">
        <v>-2.0925407109228002E-2</v>
      </c>
      <c r="L336">
        <v>-0.29309766199750298</v>
      </c>
      <c r="M336">
        <v>-0.39789868119371702</v>
      </c>
      <c r="N336">
        <v>0.17769861419403099</v>
      </c>
      <c r="O336">
        <v>-2.8253173276921999E-2</v>
      </c>
      <c r="P336">
        <v>-0.119484061469867</v>
      </c>
      <c r="Q336">
        <v>6.3286401556688104E-2</v>
      </c>
      <c r="S336">
        <v>1.68213308514697</v>
      </c>
      <c r="T336">
        <v>4.7044664213462504</v>
      </c>
      <c r="U336">
        <v>2.73440662316998</v>
      </c>
      <c r="V336">
        <v>-0.33989202890285503</v>
      </c>
      <c r="W336">
        <v>5.4779551613507298</v>
      </c>
      <c r="X336">
        <v>0.48703175283899902</v>
      </c>
      <c r="Y336">
        <v>5.7742332367148297</v>
      </c>
    </row>
    <row r="337" spans="1:33" x14ac:dyDescent="0.2">
      <c r="A337" s="14">
        <f t="shared" si="11"/>
        <v>336</v>
      </c>
      <c r="B337" s="20">
        <v>39264</v>
      </c>
      <c r="C337" s="1">
        <v>1.87</v>
      </c>
      <c r="D337" s="1">
        <v>4.1512000000000002</v>
      </c>
      <c r="E337" s="1">
        <v>2.53518</v>
      </c>
      <c r="F337" s="1">
        <v>-0.22</v>
      </c>
      <c r="G337" s="1">
        <v>5.4934371062812302</v>
      </c>
      <c r="H337" s="1">
        <v>0.50838578005351498</v>
      </c>
      <c r="I337" s="1">
        <v>5.26</v>
      </c>
      <c r="J337">
        <f t="shared" si="10"/>
        <v>6.0018228863347449</v>
      </c>
      <c r="K337">
        <v>6.0330729876627798E-2</v>
      </c>
      <c r="L337">
        <v>-0.60830385385442898</v>
      </c>
      <c r="M337">
        <v>-3.2069700352027802E-2</v>
      </c>
      <c r="N337">
        <v>8.7638463992166002E-2</v>
      </c>
      <c r="O337">
        <v>5.9794972233699903E-3</v>
      </c>
      <c r="P337">
        <v>3.3766731041679999E-3</v>
      </c>
      <c r="Q337">
        <v>0.110611297581798</v>
      </c>
      <c r="S337">
        <v>1.8807700655458199</v>
      </c>
      <c r="T337">
        <v>4.2302607816735103</v>
      </c>
      <c r="U337">
        <v>2.7058830743910298</v>
      </c>
      <c r="V337">
        <v>-0.234698506973025</v>
      </c>
      <c r="W337">
        <v>5.4912306701246498</v>
      </c>
      <c r="X337">
        <v>0.48156204703633398</v>
      </c>
      <c r="Y337">
        <v>5.7253413581397199</v>
      </c>
    </row>
    <row r="338" spans="1:33" x14ac:dyDescent="0.2">
      <c r="A338" s="14">
        <f t="shared" si="11"/>
        <v>337</v>
      </c>
      <c r="B338" s="20">
        <v>39295</v>
      </c>
      <c r="C338" s="1">
        <v>2.11</v>
      </c>
      <c r="D338" s="1">
        <v>4.63537</v>
      </c>
      <c r="E338" s="1">
        <v>2.3529499999999999</v>
      </c>
      <c r="F338" s="1">
        <v>-0.31333333333333102</v>
      </c>
      <c r="G338" s="1">
        <v>5.3848363811737299</v>
      </c>
      <c r="H338" s="1">
        <v>0.605549346932716</v>
      </c>
      <c r="I338" s="1">
        <v>5.0199999999999996</v>
      </c>
      <c r="J338">
        <f t="shared" si="10"/>
        <v>5.9903857281064461</v>
      </c>
      <c r="K338">
        <v>0.14581463544284601</v>
      </c>
      <c r="L338">
        <v>0.221493238323069</v>
      </c>
      <c r="M338">
        <v>-0.20293110022087399</v>
      </c>
      <c r="N338">
        <v>-0.11307407150877601</v>
      </c>
      <c r="O338">
        <v>-0.104401771887819</v>
      </c>
      <c r="P338">
        <v>0.13956687806874599</v>
      </c>
      <c r="Q338">
        <v>-5.8203481069594602E-2</v>
      </c>
      <c r="S338">
        <v>2.1297585873524598</v>
      </c>
      <c r="T338">
        <v>4.7804136261696097</v>
      </c>
      <c r="U338">
        <v>2.6661190881861501</v>
      </c>
      <c r="V338">
        <v>-0.34029897553316502</v>
      </c>
      <c r="W338">
        <v>5.3807884892317697</v>
      </c>
      <c r="X338">
        <v>0.55633896193697396</v>
      </c>
      <c r="Y338">
        <v>5.87370769884377</v>
      </c>
    </row>
    <row r="339" spans="1:33" x14ac:dyDescent="0.2">
      <c r="A339" s="14">
        <f t="shared" si="11"/>
        <v>338</v>
      </c>
      <c r="B339" s="20">
        <v>39326</v>
      </c>
      <c r="C339" s="1">
        <v>2</v>
      </c>
      <c r="D339" s="1">
        <v>4.73773</v>
      </c>
      <c r="E339" s="1">
        <v>2.9666000000000001</v>
      </c>
      <c r="F339" s="1">
        <v>-0.20666666666667</v>
      </c>
      <c r="G339" s="1">
        <v>5.3253680563455497</v>
      </c>
      <c r="H339" s="1">
        <v>0.75319074419509602</v>
      </c>
      <c r="I339" s="1">
        <v>4.9400000000000004</v>
      </c>
      <c r="J339">
        <f t="shared" si="10"/>
        <v>6.0785588005406455</v>
      </c>
      <c r="K339">
        <v>-0.162291403458626</v>
      </c>
      <c r="L339">
        <v>3.3440137062024498E-2</v>
      </c>
      <c r="M339">
        <v>0.67045049060991602</v>
      </c>
      <c r="N339">
        <v>9.36681828564465E-2</v>
      </c>
      <c r="O339">
        <v>-5.3441007808087797E-2</v>
      </c>
      <c r="P339">
        <v>0.150668258143456</v>
      </c>
      <c r="Q339">
        <v>0.10430685479882799</v>
      </c>
      <c r="S339">
        <v>2.0152114471228399</v>
      </c>
      <c r="T339">
        <v>4.84939402793011</v>
      </c>
      <c r="U339">
        <v>3.2076979560671699</v>
      </c>
      <c r="V339">
        <v>-0.22742657389785301</v>
      </c>
      <c r="W339">
        <v>5.3222517255504496</v>
      </c>
      <c r="X339">
        <v>0.71530538549487999</v>
      </c>
      <c r="Y339">
        <v>5.5972397756821097</v>
      </c>
    </row>
    <row r="340" spans="1:33" x14ac:dyDescent="0.2">
      <c r="A340" s="14">
        <f t="shared" si="11"/>
        <v>339</v>
      </c>
      <c r="B340" s="20">
        <v>39356</v>
      </c>
      <c r="C340" s="1">
        <v>2</v>
      </c>
      <c r="D340" s="1">
        <v>4.8414599999999997</v>
      </c>
      <c r="E340" s="1">
        <v>2.59775</v>
      </c>
      <c r="F340" s="1">
        <v>-0.2</v>
      </c>
      <c r="G340" s="1">
        <v>5.3284352058535802</v>
      </c>
      <c r="H340" s="1">
        <v>0.70946149101240297</v>
      </c>
      <c r="I340" s="1">
        <v>4.76</v>
      </c>
      <c r="J340">
        <f t="shared" si="10"/>
        <v>6.0378966968659835</v>
      </c>
      <c r="K340">
        <v>-1.5042778503782101E-2</v>
      </c>
      <c r="L340">
        <v>4.0603047461843303E-2</v>
      </c>
      <c r="M340">
        <v>-0.39869300034641297</v>
      </c>
      <c r="N340">
        <v>1.9552791369516199E-2</v>
      </c>
      <c r="O340">
        <v>1.46902412319001E-2</v>
      </c>
      <c r="P340">
        <v>-2.1818088351681902E-2</v>
      </c>
      <c r="Q340">
        <v>-3.9219107195419801E-2</v>
      </c>
      <c r="S340">
        <v>2.0162290033243</v>
      </c>
      <c r="T340">
        <v>4.9605936935826902</v>
      </c>
      <c r="U340">
        <v>2.85497598901321</v>
      </c>
      <c r="V340">
        <v>-0.22214862272775099</v>
      </c>
      <c r="W340">
        <v>5.3251104108866798</v>
      </c>
      <c r="X340">
        <v>0.669041824998859</v>
      </c>
      <c r="Y340">
        <v>5.4612052448571999</v>
      </c>
    </row>
    <row r="341" spans="1:33" x14ac:dyDescent="0.2">
      <c r="A341" s="14">
        <f t="shared" si="11"/>
        <v>340</v>
      </c>
      <c r="B341" s="20">
        <v>39387</v>
      </c>
      <c r="C341" s="1">
        <v>2.4300000000000002</v>
      </c>
      <c r="D341" s="1">
        <v>5.5180100000000003</v>
      </c>
      <c r="E341" s="1">
        <v>3.2856999999999998</v>
      </c>
      <c r="F341" s="1">
        <v>-0.19666666666666999</v>
      </c>
      <c r="G341" s="1">
        <v>5.3084456385986902</v>
      </c>
      <c r="H341" s="1">
        <v>0.67895881181903095</v>
      </c>
      <c r="I341" s="1">
        <v>4.49</v>
      </c>
      <c r="J341">
        <f t="shared" si="10"/>
        <v>5.9874044504177215</v>
      </c>
      <c r="K341">
        <v>0.414730773588944</v>
      </c>
      <c r="L341">
        <v>0.66898436797068594</v>
      </c>
      <c r="M341">
        <v>0.65323766317555698</v>
      </c>
      <c r="N341">
        <v>1.23833007008605E-2</v>
      </c>
      <c r="O341">
        <v>-9.5387223245975202E-3</v>
      </c>
      <c r="P341">
        <v>-1.65302735828072E-2</v>
      </c>
      <c r="Q341">
        <v>-0.15110264941486501</v>
      </c>
      <c r="S341">
        <v>2.44793845310297</v>
      </c>
      <c r="T341">
        <v>5.6496924041878902</v>
      </c>
      <c r="U341">
        <v>3.5700203768324101</v>
      </c>
      <c r="V341">
        <v>-0.221148270506278</v>
      </c>
      <c r="W341">
        <v>5.3047706329683999</v>
      </c>
      <c r="X341">
        <v>0.63428162069811</v>
      </c>
      <c r="Y341">
        <v>5.26506530432437</v>
      </c>
      <c r="AA341" s="19">
        <v>2.4300000000000002</v>
      </c>
      <c r="AB341" s="19">
        <v>5.5180100000000003</v>
      </c>
      <c r="AC341" s="19">
        <v>3.2856999999999998</v>
      </c>
      <c r="AD341" s="19">
        <v>-0.19666666666666999</v>
      </c>
      <c r="AE341" s="19">
        <v>5.3084456385986902</v>
      </c>
      <c r="AF341" s="19">
        <v>0.67895881181903095</v>
      </c>
      <c r="AG341" s="19">
        <v>4.49</v>
      </c>
    </row>
    <row r="342" spans="1:33" s="24" customFormat="1" x14ac:dyDescent="0.2">
      <c r="A342" s="22">
        <f t="shared" si="11"/>
        <v>341</v>
      </c>
      <c r="B342" s="23">
        <v>39417</v>
      </c>
      <c r="C342" s="24">
        <v>2.61</v>
      </c>
      <c r="D342" s="24">
        <v>4.6404100000000001</v>
      </c>
      <c r="E342" s="24">
        <v>2.2586499999999998</v>
      </c>
      <c r="F342" s="24">
        <v>0.10666666666667</v>
      </c>
      <c r="G342" s="24">
        <v>5.1243357397534099</v>
      </c>
      <c r="H342" s="24">
        <v>0.92387329832211895</v>
      </c>
      <c r="I342" s="24">
        <v>4.24</v>
      </c>
      <c r="J342">
        <f t="shared" si="10"/>
        <v>6.0482090380755285</v>
      </c>
      <c r="K342" s="24">
        <v>0.25015494627838297</v>
      </c>
      <c r="L342" s="24">
        <v>-0.70598964873857195</v>
      </c>
      <c r="M342" s="24">
        <v>-0.88715015338006198</v>
      </c>
      <c r="N342" s="24">
        <v>0.330764654836955</v>
      </c>
      <c r="O342" s="24">
        <v>-0.16393150545654001</v>
      </c>
      <c r="P342" s="24">
        <v>0.25165723444916199</v>
      </c>
      <c r="Q342" s="24">
        <v>-0.13798696924093701</v>
      </c>
      <c r="S342" s="24">
        <v>2.6231847750787698</v>
      </c>
      <c r="T342" s="24">
        <v>4.73719665552058</v>
      </c>
      <c r="U342" s="24">
        <v>2.4676256679312698</v>
      </c>
      <c r="V342" s="24">
        <v>8.8672671401861705E-2</v>
      </c>
      <c r="W342" s="24">
        <v>5.1216346081468798</v>
      </c>
      <c r="X342" s="24">
        <v>0.89103553284148795</v>
      </c>
      <c r="Y342" s="24">
        <v>4.8096735192392099</v>
      </c>
      <c r="AA342" s="1">
        <v>2.6231847750787698</v>
      </c>
      <c r="AB342" s="1">
        <v>4.73719665552058</v>
      </c>
      <c r="AC342" s="1">
        <v>2.4676256679312698</v>
      </c>
      <c r="AD342" s="1">
        <v>8.8672671401861705E-2</v>
      </c>
      <c r="AE342" s="1">
        <v>5.1216346081468798</v>
      </c>
      <c r="AF342" s="1">
        <v>0.89103553284148795</v>
      </c>
      <c r="AG342" s="1">
        <v>4.8096735192392099</v>
      </c>
    </row>
    <row r="343" spans="1:33" x14ac:dyDescent="0.2">
      <c r="A343" s="14">
        <f t="shared" si="11"/>
        <v>342</v>
      </c>
      <c r="B343" s="20">
        <v>39448</v>
      </c>
      <c r="C343" s="1">
        <v>2.87</v>
      </c>
      <c r="D343" s="1">
        <v>4.3472799999999996</v>
      </c>
      <c r="E343" s="1">
        <v>2.5187499999999998</v>
      </c>
      <c r="F343" s="1">
        <v>0.11</v>
      </c>
      <c r="G343" s="1">
        <v>4.8689347797405</v>
      </c>
      <c r="H343" s="1">
        <v>1.23282420071431</v>
      </c>
      <c r="I343" s="1">
        <v>3.94</v>
      </c>
      <c r="J343">
        <f t="shared" si="10"/>
        <v>6.10175898045481</v>
      </c>
      <c r="K343">
        <v>0.41683359729611202</v>
      </c>
      <c r="L343">
        <v>-0.28101701081470798</v>
      </c>
      <c r="M343">
        <v>0.25612752541352002</v>
      </c>
      <c r="N343">
        <v>2.0607693204973399E-2</v>
      </c>
      <c r="O343">
        <v>-0.21804139966017599</v>
      </c>
      <c r="P343">
        <v>0.32496895602395198</v>
      </c>
      <c r="Q343">
        <v>-8.30784376988212E-2</v>
      </c>
      <c r="S343">
        <v>2.8921056732420198</v>
      </c>
      <c r="T343">
        <v>4.5095530891003603</v>
      </c>
      <c r="U343">
        <v>2.8691198624528602</v>
      </c>
      <c r="V343">
        <v>7.9831159252560402E-2</v>
      </c>
      <c r="W343">
        <v>4.8644060462337997</v>
      </c>
      <c r="X343">
        <v>1.1777682054943699</v>
      </c>
      <c r="Y343">
        <v>4.8951180506073504</v>
      </c>
      <c r="AA343">
        <v>2.8921056732420198</v>
      </c>
      <c r="AB343">
        <v>4.5095530891003603</v>
      </c>
      <c r="AC343">
        <v>2.8691198624528602</v>
      </c>
      <c r="AD343">
        <v>7.9831159252560402E-2</v>
      </c>
      <c r="AE343">
        <v>4.8644060462337997</v>
      </c>
      <c r="AF343">
        <v>1.1777682054943699</v>
      </c>
      <c r="AG343">
        <v>4.8951180506073504</v>
      </c>
    </row>
    <row r="344" spans="1:33" x14ac:dyDescent="0.2">
      <c r="A344" s="14">
        <f t="shared" si="11"/>
        <v>343</v>
      </c>
      <c r="B344" s="20">
        <v>39479</v>
      </c>
      <c r="C344" s="1">
        <v>3.29</v>
      </c>
      <c r="D344" s="1">
        <v>3.8400300000000001</v>
      </c>
      <c r="E344" s="1">
        <v>1.12937</v>
      </c>
      <c r="F344" s="1">
        <v>-6.6666666666694904E-3</v>
      </c>
      <c r="G344" s="1">
        <v>4.8963820805916098</v>
      </c>
      <c r="H344" s="1">
        <v>1.2387241613002899</v>
      </c>
      <c r="I344" s="1">
        <v>2.98</v>
      </c>
      <c r="J344">
        <f t="shared" si="10"/>
        <v>6.1351062418918998</v>
      </c>
      <c r="K344">
        <v>0.60382309558423097</v>
      </c>
      <c r="L344">
        <v>-0.517310120900078</v>
      </c>
      <c r="M344">
        <v>-1.3146671310045701</v>
      </c>
      <c r="N344">
        <v>-0.111074454920104</v>
      </c>
      <c r="O344">
        <v>7.3681257864333105E-2</v>
      </c>
      <c r="P344">
        <v>-5.1319988747896603E-2</v>
      </c>
      <c r="Q344">
        <v>-0.68533668228449296</v>
      </c>
      <c r="S344">
        <v>3.3340259145235001</v>
      </c>
      <c r="T344">
        <v>4.1632149612532201</v>
      </c>
      <c r="U344">
        <v>1.8271706707636499</v>
      </c>
      <c r="V344">
        <v>-6.6751278860041799E-2</v>
      </c>
      <c r="W344">
        <v>4.8873626025561503</v>
      </c>
      <c r="X344">
        <v>1.1290740043915899</v>
      </c>
      <c r="Y344">
        <v>4.8822241573701097</v>
      </c>
      <c r="AA344">
        <v>3.3340259145235001</v>
      </c>
      <c r="AB344">
        <v>4.1632149612532201</v>
      </c>
      <c r="AC344">
        <v>1.8271706707636499</v>
      </c>
      <c r="AD344">
        <v>-6.6751278860041799E-2</v>
      </c>
      <c r="AE344">
        <v>4.8873626025561503</v>
      </c>
      <c r="AF344">
        <v>1.1290740043915899</v>
      </c>
      <c r="AG344">
        <v>4.8822241573701097</v>
      </c>
    </row>
    <row r="345" spans="1:33" x14ac:dyDescent="0.2">
      <c r="A345" s="14">
        <f t="shared" si="11"/>
        <v>344</v>
      </c>
      <c r="B345" s="20">
        <v>39508</v>
      </c>
      <c r="C345" s="1">
        <v>3.44</v>
      </c>
      <c r="D345" s="1">
        <v>3.9050199999999999</v>
      </c>
      <c r="E345" s="1">
        <v>0.68411999999999995</v>
      </c>
      <c r="F345" s="1">
        <v>0.176666666666669</v>
      </c>
      <c r="G345" s="1">
        <v>4.1852920527655799</v>
      </c>
      <c r="H345" s="1">
        <v>1.9252322936803601</v>
      </c>
      <c r="I345" s="1">
        <v>2.61</v>
      </c>
      <c r="J345">
        <f t="shared" si="10"/>
        <v>6.1105243464459402</v>
      </c>
      <c r="K345">
        <v>0.31866129301084301</v>
      </c>
      <c r="L345">
        <v>-0.120339067247708</v>
      </c>
      <c r="M345">
        <v>-0.29898220353041899</v>
      </c>
      <c r="N345">
        <v>9.5923792271349201E-2</v>
      </c>
      <c r="O345">
        <v>-0.64534521714572701</v>
      </c>
      <c r="P345">
        <v>0.55676010495300698</v>
      </c>
      <c r="Q345">
        <v>-7.5596674245717893E-2</v>
      </c>
      <c r="S345">
        <v>3.48120306588432</v>
      </c>
      <c r="T345">
        <v>4.2074830242315304</v>
      </c>
      <c r="U345">
        <v>1.33717916578399</v>
      </c>
      <c r="V345">
        <v>0.120434552884782</v>
      </c>
      <c r="W345">
        <v>4.1768508846090704</v>
      </c>
      <c r="X345">
        <v>1.8226126732083501</v>
      </c>
      <c r="Y345">
        <v>4.3902575626457896</v>
      </c>
      <c r="AA345">
        <v>3.48120306588432</v>
      </c>
      <c r="AB345">
        <v>4.2074830242315304</v>
      </c>
      <c r="AC345">
        <v>1.33717916578399</v>
      </c>
      <c r="AD345">
        <v>0.120434552884782</v>
      </c>
      <c r="AE345">
        <v>4.1768508846090704</v>
      </c>
      <c r="AF345">
        <v>1.8226126732083501</v>
      </c>
      <c r="AG345">
        <v>4.3902575626457896</v>
      </c>
    </row>
    <row r="346" spans="1:33" x14ac:dyDescent="0.2">
      <c r="A346" s="14">
        <f t="shared" si="11"/>
        <v>345</v>
      </c>
      <c r="B346" s="20">
        <v>39539</v>
      </c>
      <c r="C346" s="1">
        <v>3.2</v>
      </c>
      <c r="D346" s="1">
        <v>3.9633099999999999</v>
      </c>
      <c r="E346" s="1">
        <v>-0.79337999999999997</v>
      </c>
      <c r="F346" s="1">
        <v>5.9999999999999602E-2</v>
      </c>
      <c r="G346" s="1">
        <v>3.73291587342346</v>
      </c>
      <c r="H346" s="1">
        <v>2.3093050949512399</v>
      </c>
      <c r="I346" s="1">
        <v>2.2799999999999998</v>
      </c>
      <c r="J346">
        <f t="shared" si="10"/>
        <v>6.0422209683746999</v>
      </c>
      <c r="K346">
        <v>-0.10250639633378</v>
      </c>
      <c r="L346">
        <v>3.7179526856241402E-2</v>
      </c>
      <c r="M346">
        <v>-1.13294939694686</v>
      </c>
      <c r="N346">
        <v>-0.23243954617790699</v>
      </c>
      <c r="O346">
        <v>-0.38544636202685101</v>
      </c>
      <c r="P346">
        <v>9.2343595987780497E-2</v>
      </c>
      <c r="Q346">
        <v>-3.3167144462771303E-2</v>
      </c>
      <c r="S346">
        <v>3.2454705126660599</v>
      </c>
      <c r="T346">
        <v>4.2970994518079699</v>
      </c>
      <c r="U346">
        <v>-7.2682779243693499E-2</v>
      </c>
      <c r="V346">
        <v>-2.0561355588770099E-3</v>
      </c>
      <c r="W346">
        <v>3.7236004442111099</v>
      </c>
      <c r="X346">
        <v>2.1960570476928298</v>
      </c>
      <c r="Y346">
        <v>4.24464079344013</v>
      </c>
      <c r="AA346">
        <v>3.2454705126660599</v>
      </c>
      <c r="AB346">
        <v>4.2970994518079699</v>
      </c>
      <c r="AC346">
        <v>-7.2682779243693499E-2</v>
      </c>
      <c r="AD346">
        <v>-2.0561355588770099E-3</v>
      </c>
      <c r="AE346">
        <v>3.7236004442111099</v>
      </c>
      <c r="AF346">
        <v>2.1960570476928298</v>
      </c>
      <c r="AG346">
        <v>4.24464079344013</v>
      </c>
    </row>
    <row r="347" spans="1:33" x14ac:dyDescent="0.2">
      <c r="A347" s="14">
        <f t="shared" si="11"/>
        <v>346</v>
      </c>
      <c r="B347" s="20">
        <v>39569</v>
      </c>
      <c r="C347" s="1">
        <v>2.87</v>
      </c>
      <c r="D347" s="1">
        <v>4.17042</v>
      </c>
      <c r="E347" s="1">
        <v>-1.3935999999999999</v>
      </c>
      <c r="F347" s="1">
        <v>0.45333333333333098</v>
      </c>
      <c r="G347" s="1">
        <v>3.3308041008563101</v>
      </c>
      <c r="H347" s="1">
        <v>2.8009042191812199</v>
      </c>
      <c r="I347" s="1">
        <v>1.98</v>
      </c>
      <c r="J347">
        <f t="shared" si="10"/>
        <v>6.1317083200375304</v>
      </c>
      <c r="K347">
        <v>-0.24604844449775901</v>
      </c>
      <c r="L347">
        <v>0.15189138636919</v>
      </c>
      <c r="M347">
        <v>-0.320283864271528</v>
      </c>
      <c r="N347">
        <v>0.209964333948049</v>
      </c>
      <c r="O347">
        <v>-0.32825982907150197</v>
      </c>
      <c r="P347">
        <v>0.17306769133005601</v>
      </c>
      <c r="Q347">
        <v>-5.13058131387494E-2</v>
      </c>
      <c r="S347">
        <v>2.92038525906041</v>
      </c>
      <c r="T347">
        <v>4.5402875694398004</v>
      </c>
      <c r="U347">
        <v>-0.595005173532832</v>
      </c>
      <c r="V347">
        <v>0.384569770243885</v>
      </c>
      <c r="W347">
        <v>3.3204817999495599</v>
      </c>
      <c r="X347">
        <v>2.6754155922746699</v>
      </c>
      <c r="Y347">
        <v>4.1569918466747602</v>
      </c>
      <c r="AA347">
        <v>2.92038525906041</v>
      </c>
      <c r="AB347">
        <v>4.5402875694398004</v>
      </c>
      <c r="AC347">
        <v>-0.595005173532832</v>
      </c>
      <c r="AD347">
        <v>0.384569770243885</v>
      </c>
      <c r="AE347">
        <v>3.3204817999495599</v>
      </c>
      <c r="AF347">
        <v>2.6754155922746699</v>
      </c>
      <c r="AG347">
        <v>4.1569918466747602</v>
      </c>
    </row>
    <row r="348" spans="1:33" x14ac:dyDescent="0.2">
      <c r="A348" s="14">
        <f t="shared" si="11"/>
        <v>347</v>
      </c>
      <c r="B348" s="20">
        <v>39600</v>
      </c>
      <c r="C348" s="1">
        <v>3.08</v>
      </c>
      <c r="D348" s="1">
        <v>4.5576299999999996</v>
      </c>
      <c r="E348" s="1">
        <v>-1.6552100000000001</v>
      </c>
      <c r="F348" s="1">
        <v>0.64666666666667005</v>
      </c>
      <c r="G348" s="1">
        <v>3.1974804583595899</v>
      </c>
      <c r="H348" s="1">
        <v>2.7642075516145201</v>
      </c>
      <c r="I348" s="1">
        <v>2</v>
      </c>
      <c r="J348">
        <f t="shared" si="10"/>
        <v>5.9616880099741101</v>
      </c>
      <c r="K348">
        <v>-3.7001096123587797E-2</v>
      </c>
      <c r="L348">
        <v>0.64761030235788997</v>
      </c>
      <c r="M348">
        <v>0.40497497737115501</v>
      </c>
      <c r="N348">
        <v>7.1697438411419097E-3</v>
      </c>
      <c r="O348">
        <v>-0.102761834007632</v>
      </c>
      <c r="P348">
        <v>-0.67122554944475799</v>
      </c>
      <c r="Q348">
        <v>0.217203928607582</v>
      </c>
      <c r="S348">
        <v>3.12114151369927</v>
      </c>
      <c r="T348">
        <v>4.8596411826115</v>
      </c>
      <c r="U348">
        <v>-1.0031264222641301</v>
      </c>
      <c r="V348">
        <v>0.59051855657235197</v>
      </c>
      <c r="W348">
        <v>3.1890519002439399</v>
      </c>
      <c r="X348">
        <v>2.6617412319159799</v>
      </c>
      <c r="Y348">
        <v>3.77759808232349</v>
      </c>
      <c r="AA348">
        <v>3.12114151369927</v>
      </c>
      <c r="AB348">
        <v>4.8596411826115</v>
      </c>
      <c r="AC348">
        <v>-1.0031264222641301</v>
      </c>
      <c r="AD348">
        <v>0.59051855657235197</v>
      </c>
      <c r="AE348">
        <v>3.1890519002439399</v>
      </c>
      <c r="AF348">
        <v>2.6617412319159799</v>
      </c>
      <c r="AG348">
        <v>3.77759808232349</v>
      </c>
    </row>
    <row r="349" spans="1:33" x14ac:dyDescent="0.2">
      <c r="A349" s="14">
        <f t="shared" si="11"/>
        <v>348</v>
      </c>
      <c r="B349" s="20">
        <v>39630</v>
      </c>
      <c r="C349" s="1">
        <v>3.17</v>
      </c>
      <c r="D349" s="1">
        <v>4.0691699999999997</v>
      </c>
      <c r="E349" s="1">
        <v>-2.1314199999999999</v>
      </c>
      <c r="F349" s="1">
        <v>0.84</v>
      </c>
      <c r="G349" s="1">
        <v>3.2151559754299002</v>
      </c>
      <c r="H349" s="1">
        <v>2.94821146556477</v>
      </c>
      <c r="I349" s="1">
        <v>2.0099999999999998</v>
      </c>
      <c r="J349">
        <f t="shared" si="10"/>
        <v>6.1633674409946702</v>
      </c>
      <c r="K349">
        <v>-0.236173271595678</v>
      </c>
      <c r="L349">
        <v>6.3106556441173897E-2</v>
      </c>
      <c r="M349">
        <v>0.42659893226169399</v>
      </c>
      <c r="N349">
        <v>1.3616131545777699E-2</v>
      </c>
      <c r="O349">
        <v>1.2375873193168499E-2</v>
      </c>
      <c r="P349">
        <v>-0.58681317914264297</v>
      </c>
      <c r="Q349">
        <v>0.23607885240038301</v>
      </c>
      <c r="S349">
        <v>3.2065401852086901</v>
      </c>
      <c r="T349">
        <v>4.3374037997669603</v>
      </c>
      <c r="U349">
        <v>-1.55226642591951</v>
      </c>
      <c r="V349">
        <v>0.79013157860546401</v>
      </c>
      <c r="W349">
        <v>3.2076700798734201</v>
      </c>
      <c r="X349">
        <v>2.85720513247733</v>
      </c>
      <c r="Y349">
        <v>3.5887888513169699</v>
      </c>
      <c r="AA349">
        <v>3.2065401852086901</v>
      </c>
      <c r="AB349">
        <v>4.3374037997669603</v>
      </c>
      <c r="AC349">
        <v>-1.55226642591951</v>
      </c>
      <c r="AD349">
        <v>0.79013157860546401</v>
      </c>
      <c r="AE349">
        <v>3.2076700798734201</v>
      </c>
      <c r="AF349">
        <v>2.85720513247733</v>
      </c>
      <c r="AG349">
        <v>3.5887888513169699</v>
      </c>
    </row>
    <row r="350" spans="1:33" x14ac:dyDescent="0.2">
      <c r="A350" s="14">
        <f t="shared" si="11"/>
        <v>349</v>
      </c>
      <c r="B350" s="20">
        <v>39661</v>
      </c>
      <c r="C350" s="1">
        <v>3.32</v>
      </c>
      <c r="D350" s="1">
        <v>3.4939900000000002</v>
      </c>
      <c r="E350" s="1">
        <v>-3.83602</v>
      </c>
      <c r="F350" s="1">
        <v>1.1033333333333299</v>
      </c>
      <c r="G350" s="1">
        <v>3.22809525134699</v>
      </c>
      <c r="H350" s="1">
        <v>2.8962820404899201</v>
      </c>
      <c r="I350" s="1">
        <v>2</v>
      </c>
      <c r="J350">
        <f t="shared" si="10"/>
        <v>6.1243772918369102</v>
      </c>
      <c r="K350">
        <v>-0.29352072126846801</v>
      </c>
      <c r="L350">
        <v>4.5173138754179797E-2</v>
      </c>
      <c r="M350">
        <v>-0.68170022284815401</v>
      </c>
      <c r="N350">
        <v>9.1257377698237205E-2</v>
      </c>
      <c r="O350">
        <v>-3.3719714435321201E-2</v>
      </c>
      <c r="P350">
        <v>-0.96248525584365996</v>
      </c>
      <c r="Q350">
        <v>0.26460201284535001</v>
      </c>
      <c r="S350">
        <v>3.36008243928682</v>
      </c>
      <c r="T350">
        <v>3.7882267405208601</v>
      </c>
      <c r="U350">
        <v>-3.2007225093537701</v>
      </c>
      <c r="V350">
        <v>1.0486306009454001</v>
      </c>
      <c r="W350">
        <v>3.2198836631342802</v>
      </c>
      <c r="X350">
        <v>2.7964534326199502</v>
      </c>
      <c r="Y350">
        <v>3.73183873913643</v>
      </c>
      <c r="AA350">
        <v>3.36008243928682</v>
      </c>
      <c r="AB350">
        <v>3.7882267405208601</v>
      </c>
      <c r="AC350">
        <v>-3.2007225093537701</v>
      </c>
      <c r="AD350">
        <v>1.0486306009454001</v>
      </c>
      <c r="AE350">
        <v>3.2198836631342802</v>
      </c>
      <c r="AF350">
        <v>2.7964534326199502</v>
      </c>
      <c r="AG350">
        <v>3.73183873913643</v>
      </c>
    </row>
    <row r="351" spans="1:33" x14ac:dyDescent="0.2">
      <c r="A351" s="14">
        <f t="shared" si="11"/>
        <v>350</v>
      </c>
      <c r="B351" s="20">
        <v>39692</v>
      </c>
      <c r="C351" s="1">
        <v>3.46</v>
      </c>
      <c r="D351" s="1">
        <v>2.5066600000000001</v>
      </c>
      <c r="E351" s="1">
        <v>-8.3625399999999992</v>
      </c>
      <c r="F351" s="1">
        <v>1.06666666666667</v>
      </c>
      <c r="G351" s="1">
        <v>3.23265784733178</v>
      </c>
      <c r="H351" s="1">
        <v>4.9872255628189901</v>
      </c>
      <c r="I351" s="1">
        <v>1.81</v>
      </c>
      <c r="J351">
        <f t="shared" si="10"/>
        <v>8.2198834101507696</v>
      </c>
      <c r="K351">
        <v>-0.447126564270727</v>
      </c>
      <c r="L351">
        <v>-0.29726000218226001</v>
      </c>
      <c r="M351">
        <v>-3.3770822704832102</v>
      </c>
      <c r="N351">
        <v>-0.227924165459956</v>
      </c>
      <c r="O351">
        <v>-0.10657515771331</v>
      </c>
      <c r="P351">
        <v>1.0397956369030601</v>
      </c>
      <c r="Q351">
        <v>0.144299007101895</v>
      </c>
      <c r="S351">
        <v>3.5068154884644098</v>
      </c>
      <c r="T351">
        <v>2.8503226357265898</v>
      </c>
      <c r="U351">
        <v>-7.6205252206101699</v>
      </c>
      <c r="V351">
        <v>1.0027749678917199</v>
      </c>
      <c r="W351">
        <v>3.2230668763208601</v>
      </c>
      <c r="X351">
        <v>4.8706277428432196</v>
      </c>
      <c r="Y351">
        <v>3.832753054875</v>
      </c>
      <c r="AA351">
        <v>3.5068154884644098</v>
      </c>
      <c r="AB351">
        <v>2.8503226357265898</v>
      </c>
      <c r="AC351">
        <v>-7.6205252206101699</v>
      </c>
      <c r="AD351">
        <v>1.0027749678917199</v>
      </c>
      <c r="AE351">
        <v>3.2230668763208601</v>
      </c>
      <c r="AF351">
        <v>4.8706277428432196</v>
      </c>
      <c r="AG351">
        <v>3.832753054875</v>
      </c>
    </row>
    <row r="352" spans="1:33" x14ac:dyDescent="0.2">
      <c r="A352" s="14">
        <f t="shared" si="11"/>
        <v>351</v>
      </c>
      <c r="B352" s="20">
        <v>39722</v>
      </c>
      <c r="C352" s="1">
        <v>4.87</v>
      </c>
      <c r="D352" s="1">
        <v>1.3564700000000001</v>
      </c>
      <c r="E352" s="1">
        <v>-7.0975299999999999</v>
      </c>
      <c r="F352" s="1">
        <v>1.43</v>
      </c>
      <c r="G352" s="1">
        <v>3.2552370298176201</v>
      </c>
      <c r="H352" s="1">
        <v>10.197561918478</v>
      </c>
      <c r="I352" s="1">
        <v>0.97</v>
      </c>
      <c r="J352">
        <f t="shared" si="10"/>
        <v>13.452798948295619</v>
      </c>
      <c r="K352">
        <v>0.67571245639810296</v>
      </c>
      <c r="L352">
        <v>-0.145122229381527</v>
      </c>
      <c r="M352">
        <v>2.0211207059996701</v>
      </c>
      <c r="N352">
        <v>0.20768600726817699</v>
      </c>
      <c r="O352">
        <v>-8.9469397046851196E-2</v>
      </c>
      <c r="P352">
        <v>3.77103306460406</v>
      </c>
      <c r="Q352">
        <v>-0.32199403766590601</v>
      </c>
      <c r="S352">
        <v>4.9520749435479496</v>
      </c>
      <c r="T352">
        <v>1.95896486552391</v>
      </c>
      <c r="U352">
        <v>-5.7966609259441801</v>
      </c>
      <c r="V352">
        <v>1.31798776340605</v>
      </c>
      <c r="W352">
        <v>3.2384225431998099</v>
      </c>
      <c r="X352">
        <v>9.9931475290051406</v>
      </c>
      <c r="Y352">
        <v>4.5162055024060503</v>
      </c>
      <c r="AA352">
        <v>4.9520749435479496</v>
      </c>
      <c r="AB352">
        <v>1.95896486552391</v>
      </c>
      <c r="AC352">
        <v>-5.7966609259441801</v>
      </c>
      <c r="AD352">
        <v>1.31798776340605</v>
      </c>
      <c r="AE352">
        <v>3.2384225431998099</v>
      </c>
      <c r="AF352">
        <v>9.9931475290051406</v>
      </c>
      <c r="AG352">
        <v>4.5162055024060503</v>
      </c>
    </row>
    <row r="353" spans="1:33" x14ac:dyDescent="0.2">
      <c r="A353" s="14">
        <f t="shared" si="11"/>
        <v>352</v>
      </c>
      <c r="B353" s="20">
        <v>39753</v>
      </c>
      <c r="C353" s="1">
        <v>6.28</v>
      </c>
      <c r="D353" s="1">
        <v>-0.77795000000000003</v>
      </c>
      <c r="E353" s="1">
        <v>-8.7826900000000006</v>
      </c>
      <c r="F353" s="1">
        <v>1.69333333333333</v>
      </c>
      <c r="G353" s="1">
        <v>3.2512222748823798</v>
      </c>
      <c r="H353" s="1">
        <v>11.121896726115599</v>
      </c>
      <c r="I353" s="1">
        <v>0.39</v>
      </c>
      <c r="J353">
        <f t="shared" si="10"/>
        <v>14.373119000997979</v>
      </c>
      <c r="K353">
        <v>0.53234015876004903</v>
      </c>
      <c r="L353">
        <v>-0.198639763423614</v>
      </c>
      <c r="M353">
        <v>0.55640276597026195</v>
      </c>
      <c r="N353">
        <v>6.8586805685344199E-2</v>
      </c>
      <c r="O353">
        <v>-0.14057401721034199</v>
      </c>
      <c r="P353">
        <v>-0.75417028270504705</v>
      </c>
      <c r="Q353">
        <v>-2.34337846749735E-2</v>
      </c>
      <c r="S353">
        <v>6.39008480802074</v>
      </c>
      <c r="T353">
        <v>3.01593783016991E-2</v>
      </c>
      <c r="U353">
        <v>-7.0378709835374798</v>
      </c>
      <c r="V353">
        <v>1.54309447810689</v>
      </c>
      <c r="W353">
        <v>3.2286694779961</v>
      </c>
      <c r="X353">
        <v>10.8477214681253</v>
      </c>
      <c r="Y353">
        <v>5.1464254699290297</v>
      </c>
      <c r="AA353">
        <v>6.39008480802074</v>
      </c>
      <c r="AB353">
        <v>3.01593783016991E-2</v>
      </c>
      <c r="AC353">
        <v>-7.0378709835374798</v>
      </c>
      <c r="AD353">
        <v>1.54309447810689</v>
      </c>
      <c r="AE353">
        <v>3.2286694779961</v>
      </c>
      <c r="AF353">
        <v>10.8477214681253</v>
      </c>
      <c r="AG353">
        <v>5.1464254699290297</v>
      </c>
    </row>
    <row r="354" spans="1:33" x14ac:dyDescent="0.2">
      <c r="A354" s="14">
        <f t="shared" si="11"/>
        <v>353</v>
      </c>
      <c r="B354" s="20">
        <v>39783</v>
      </c>
      <c r="C354" s="1">
        <v>6.18</v>
      </c>
      <c r="D354" s="1">
        <v>-1.7934300000000001</v>
      </c>
      <c r="E354" s="1">
        <v>-11.48615</v>
      </c>
      <c r="F354" s="1">
        <v>2.1566666666666601</v>
      </c>
      <c r="G354" s="1">
        <v>3.30765668525309</v>
      </c>
      <c r="H354" s="1">
        <v>12.256596452109701</v>
      </c>
      <c r="I354" s="1">
        <v>0.16</v>
      </c>
      <c r="J354">
        <f t="shared" si="10"/>
        <v>15.56425313736279</v>
      </c>
      <c r="K354">
        <v>-0.15645726457039799</v>
      </c>
      <c r="L354">
        <v>-8.4076874486390299E-2</v>
      </c>
      <c r="M354">
        <v>0.33954176717192303</v>
      </c>
      <c r="N354">
        <v>-2.6117815409369399E-2</v>
      </c>
      <c r="O354">
        <v>0.21055634931387901</v>
      </c>
      <c r="P354">
        <v>0.94269587979916403</v>
      </c>
      <c r="Q354">
        <v>4.6588404210357003E-3</v>
      </c>
      <c r="S354">
        <v>6.3074507610775603</v>
      </c>
      <c r="T354">
        <v>-0.85784081971035397</v>
      </c>
      <c r="U354">
        <v>-9.4660846014315094</v>
      </c>
      <c r="V354">
        <v>1.9827275302290199</v>
      </c>
      <c r="W354">
        <v>3.2815461693766199</v>
      </c>
      <c r="X354">
        <v>11.939169861395101</v>
      </c>
      <c r="Y354">
        <v>5.6667548106814802</v>
      </c>
      <c r="AA354">
        <v>6.3074507610775603</v>
      </c>
      <c r="AB354">
        <v>-0.85784081971035397</v>
      </c>
      <c r="AC354">
        <v>-9.4660846014315094</v>
      </c>
      <c r="AD354">
        <v>1.9827275302290199</v>
      </c>
      <c r="AE354">
        <v>3.2815461693766199</v>
      </c>
      <c r="AF354">
        <v>11.939169861395101</v>
      </c>
      <c r="AG354">
        <v>5.6667548106814802</v>
      </c>
    </row>
    <row r="355" spans="1:33" x14ac:dyDescent="0.2">
      <c r="A355" s="14">
        <f t="shared" si="11"/>
        <v>354</v>
      </c>
      <c r="B355" s="20">
        <v>39814</v>
      </c>
      <c r="C355" s="1">
        <v>5.27</v>
      </c>
      <c r="D355" s="1">
        <v>-1.47231</v>
      </c>
      <c r="E355" s="1">
        <v>-13.36195</v>
      </c>
      <c r="F355" s="1">
        <v>2.62</v>
      </c>
      <c r="G355" s="1">
        <v>3.2893731644720199</v>
      </c>
      <c r="H355" s="1">
        <v>10.052038992093999</v>
      </c>
      <c r="I355" s="1">
        <v>0.15</v>
      </c>
      <c r="J355">
        <f t="shared" si="10"/>
        <v>13.341412156566019</v>
      </c>
      <c r="K355">
        <v>-0.43425434965670801</v>
      </c>
      <c r="L355">
        <v>0.481942531549019</v>
      </c>
      <c r="M355">
        <v>8.4789082515469405E-2</v>
      </c>
      <c r="N355">
        <v>-0.107446899832773</v>
      </c>
      <c r="O355">
        <v>4.6957297048836902E-2</v>
      </c>
      <c r="P355">
        <v>-1.58979581845871</v>
      </c>
      <c r="Q355">
        <v>4.9426704467700998E-3</v>
      </c>
      <c r="S355">
        <v>5.4020329147566502</v>
      </c>
      <c r="T355">
        <v>-0.50308419511644797</v>
      </c>
      <c r="U355">
        <v>-11.2692585141506</v>
      </c>
      <c r="V355">
        <v>2.43980734379342</v>
      </c>
      <c r="W355">
        <v>3.2623239143316298</v>
      </c>
      <c r="X355">
        <v>9.7232001712115803</v>
      </c>
      <c r="Y355">
        <v>5.8547355571456796</v>
      </c>
      <c r="AA355">
        <v>5.4020329147566502</v>
      </c>
      <c r="AB355">
        <v>-0.50308419511644797</v>
      </c>
      <c r="AC355">
        <v>-11.2692585141506</v>
      </c>
      <c r="AD355">
        <v>2.43980734379342</v>
      </c>
      <c r="AE355">
        <v>3.2623239143316298</v>
      </c>
      <c r="AF355">
        <v>9.7232001712115803</v>
      </c>
      <c r="AG355">
        <v>5.8547355571456796</v>
      </c>
    </row>
    <row r="356" spans="1:33" x14ac:dyDescent="0.2">
      <c r="A356" s="14">
        <f t="shared" si="11"/>
        <v>355</v>
      </c>
      <c r="B356" s="20">
        <v>39845</v>
      </c>
      <c r="C356" s="1">
        <v>5.0599999999999996</v>
      </c>
      <c r="D356" s="1">
        <v>-1.48688</v>
      </c>
      <c r="E356" s="1">
        <v>-13.633559999999999</v>
      </c>
      <c r="F356" s="1">
        <v>3.0966666666666698</v>
      </c>
      <c r="G356" s="1">
        <v>3.295574280646</v>
      </c>
      <c r="H356" s="1">
        <v>10.0085286193441</v>
      </c>
      <c r="I356" s="1">
        <v>0.22</v>
      </c>
      <c r="J356">
        <f t="shared" si="10"/>
        <v>13.304102899990099</v>
      </c>
      <c r="K356">
        <v>5.5849643230101803E-2</v>
      </c>
      <c r="L356">
        <v>-6.17555965193574E-2</v>
      </c>
      <c r="M356">
        <v>0.110578816649314</v>
      </c>
      <c r="N356">
        <v>-3.64840934012821E-2</v>
      </c>
      <c r="O356">
        <v>-0.16330919595422899</v>
      </c>
      <c r="P356">
        <v>0.14173248065673399</v>
      </c>
      <c r="Q356">
        <v>2.57455866488926E-2</v>
      </c>
      <c r="S356">
        <v>5.1713953444558296</v>
      </c>
      <c r="T356">
        <v>-0.66915024988826199</v>
      </c>
      <c r="U356">
        <v>-11.867969280931</v>
      </c>
      <c r="V356">
        <v>2.9446392495370999</v>
      </c>
      <c r="W356">
        <v>3.2727529974666201</v>
      </c>
      <c r="X356">
        <v>9.7310893626999508</v>
      </c>
      <c r="Y356">
        <v>5.0330497125577001</v>
      </c>
      <c r="AA356">
        <v>5.1713953444558296</v>
      </c>
      <c r="AB356">
        <v>-0.66915024988826199</v>
      </c>
      <c r="AC356">
        <v>-11.867969280931</v>
      </c>
      <c r="AD356">
        <v>2.9446392495370999</v>
      </c>
      <c r="AE356">
        <v>3.2727529974666201</v>
      </c>
      <c r="AF356">
        <v>9.7310893626999508</v>
      </c>
      <c r="AG356">
        <v>5.0330497125577001</v>
      </c>
    </row>
    <row r="357" spans="1:33" x14ac:dyDescent="0.2">
      <c r="A357" s="14">
        <f t="shared" si="11"/>
        <v>356</v>
      </c>
      <c r="B357" s="20">
        <v>39873</v>
      </c>
      <c r="C357" s="1">
        <v>5.71</v>
      </c>
      <c r="D357" s="1">
        <v>-2.4188200000000002</v>
      </c>
      <c r="E357" s="1">
        <v>-14.794639999999999</v>
      </c>
      <c r="F357" s="1">
        <v>3.4733333333333301</v>
      </c>
      <c r="G357" s="1">
        <v>3.3113709644387401</v>
      </c>
      <c r="H357" s="1">
        <v>11.1378089962326</v>
      </c>
      <c r="I357" s="1">
        <v>0.18</v>
      </c>
      <c r="J357">
        <f t="shared" si="10"/>
        <v>14.449179960671341</v>
      </c>
      <c r="K357">
        <v>0.73697388220218196</v>
      </c>
      <c r="L357">
        <v>-0.43092432337250602</v>
      </c>
      <c r="M357">
        <v>-1.00679455754572</v>
      </c>
      <c r="N357">
        <v>4.1804943995691901E-3</v>
      </c>
      <c r="O357">
        <v>-0.39138494767529203</v>
      </c>
      <c r="P357">
        <v>1.10564558736389</v>
      </c>
      <c r="Q357">
        <v>-2.9911457920138301E-2</v>
      </c>
      <c r="S357">
        <v>5.8177512582741802</v>
      </c>
      <c r="T357">
        <v>-1.62784071865569</v>
      </c>
      <c r="U357">
        <v>-13.0868072130352</v>
      </c>
      <c r="V357">
        <v>3.32627920312791</v>
      </c>
      <c r="W357">
        <v>3.2892962360017299</v>
      </c>
      <c r="X357">
        <v>10.869445635590401</v>
      </c>
      <c r="Y357">
        <v>4.8355999732101296</v>
      </c>
      <c r="AA357">
        <v>5.8177512582741802</v>
      </c>
      <c r="AB357">
        <v>-1.62784071865569</v>
      </c>
      <c r="AC357">
        <v>-13.0868072130352</v>
      </c>
      <c r="AD357">
        <v>3.32627920312791</v>
      </c>
      <c r="AE357">
        <v>3.2892962360017299</v>
      </c>
      <c r="AF357">
        <v>10.869445635590401</v>
      </c>
      <c r="AG357">
        <v>4.8355999732101296</v>
      </c>
    </row>
    <row r="358" spans="1:33" x14ac:dyDescent="0.2">
      <c r="A358" s="14">
        <f t="shared" si="11"/>
        <v>357</v>
      </c>
      <c r="B358" s="20">
        <v>39904</v>
      </c>
      <c r="C358" s="1">
        <v>5.23</v>
      </c>
      <c r="D358" s="1">
        <v>-2.7208700000000001</v>
      </c>
      <c r="E358" s="1">
        <v>-14.83206</v>
      </c>
      <c r="F358" s="1">
        <v>3.75</v>
      </c>
      <c r="G358" s="1">
        <v>3.8318622010932102</v>
      </c>
      <c r="H358" s="1">
        <v>10.591984968990401</v>
      </c>
      <c r="I358" s="1">
        <v>0.15</v>
      </c>
      <c r="J358">
        <f t="shared" si="10"/>
        <v>14.423847170083612</v>
      </c>
      <c r="K358">
        <v>0.106895085217127</v>
      </c>
      <c r="L358">
        <v>0.18164864054348301</v>
      </c>
      <c r="M358">
        <v>0.109335059880124</v>
      </c>
      <c r="N358">
        <v>4.8206274652221701E-2</v>
      </c>
      <c r="O358">
        <v>0.171855471442423</v>
      </c>
      <c r="P358">
        <v>0.100125468901055</v>
      </c>
      <c r="Q358">
        <v>-3.5720225790162097E-2</v>
      </c>
      <c r="S358">
        <v>5.3479550047873197</v>
      </c>
      <c r="T358">
        <v>-1.8549871656647201</v>
      </c>
      <c r="U358">
        <v>-12.962500165721501</v>
      </c>
      <c r="V358">
        <v>3.5890202498773802</v>
      </c>
      <c r="W358">
        <v>3.80769705685108</v>
      </c>
      <c r="X358">
        <v>10.2982083394058</v>
      </c>
      <c r="Y358">
        <v>5.2464724303311501</v>
      </c>
      <c r="AA358">
        <v>5.3479550047873197</v>
      </c>
      <c r="AB358">
        <v>-1.8549871656647201</v>
      </c>
      <c r="AC358">
        <v>-12.962500165721501</v>
      </c>
      <c r="AD358">
        <v>3.5890202498773802</v>
      </c>
      <c r="AE358">
        <v>3.80769705685108</v>
      </c>
      <c r="AF358">
        <v>10.2982083394058</v>
      </c>
      <c r="AG358">
        <v>5.2464724303311501</v>
      </c>
    </row>
    <row r="359" spans="1:33" x14ac:dyDescent="0.2">
      <c r="A359" s="14">
        <f t="shared" si="11"/>
        <v>358</v>
      </c>
      <c r="B359" s="20">
        <v>39934</v>
      </c>
      <c r="C359" s="1">
        <v>4.59</v>
      </c>
      <c r="D359" s="1">
        <v>-3.03268</v>
      </c>
      <c r="E359" s="1">
        <v>-15.208030000000001</v>
      </c>
      <c r="F359" s="1">
        <v>4.1133333333333297</v>
      </c>
      <c r="G359" s="1">
        <v>4.1821178838082096</v>
      </c>
      <c r="H359" s="1">
        <v>10.3132617794677</v>
      </c>
      <c r="I359" s="1">
        <v>0.18</v>
      </c>
      <c r="J359">
        <f t="shared" si="10"/>
        <v>14.495379663275909</v>
      </c>
      <c r="K359">
        <v>6.2021150447945103E-3</v>
      </c>
      <c r="L359">
        <v>-0.31635199623500099</v>
      </c>
      <c r="M359">
        <v>-0.77065299589875702</v>
      </c>
      <c r="N359">
        <v>0.18023513367882299</v>
      </c>
      <c r="O359">
        <v>9.8219769216569996E-2</v>
      </c>
      <c r="P359">
        <v>0.33556269232356201</v>
      </c>
      <c r="Q359">
        <v>8.3133595823350406E-3</v>
      </c>
      <c r="S359">
        <v>4.7006920798956902</v>
      </c>
      <c r="T359">
        <v>-2.22011276683032</v>
      </c>
      <c r="U359">
        <v>-13.453585863281299</v>
      </c>
      <c r="V359">
        <v>3.9622657004313502</v>
      </c>
      <c r="W359">
        <v>4.1594406766649996</v>
      </c>
      <c r="X359">
        <v>10.037574060984699</v>
      </c>
      <c r="Y359">
        <v>4.9626638171189503</v>
      </c>
      <c r="AA359">
        <v>4.7006920798956902</v>
      </c>
      <c r="AB359">
        <v>-2.22011276683032</v>
      </c>
      <c r="AC359">
        <v>-13.453585863281299</v>
      </c>
      <c r="AD359">
        <v>3.9622657004313502</v>
      </c>
      <c r="AE359">
        <v>4.1594406766649996</v>
      </c>
      <c r="AF359">
        <v>10.037574060984699</v>
      </c>
      <c r="AG359">
        <v>4.9626638171189503</v>
      </c>
    </row>
    <row r="360" spans="1:33" x14ac:dyDescent="0.2">
      <c r="A360" s="14">
        <f t="shared" si="11"/>
        <v>359</v>
      </c>
      <c r="B360" s="20">
        <v>39965</v>
      </c>
      <c r="C360" s="1">
        <v>3.97</v>
      </c>
      <c r="D360" s="1">
        <v>-2.9778699999999998</v>
      </c>
      <c r="E360" s="1">
        <v>-15.33187</v>
      </c>
      <c r="F360" s="1">
        <v>4.1766666666666596</v>
      </c>
      <c r="G360" s="1">
        <v>4.5423970298673302</v>
      </c>
      <c r="H360" s="1">
        <v>9.5437118142038599</v>
      </c>
      <c r="I360" s="1">
        <v>0.21</v>
      </c>
      <c r="J360">
        <f t="shared" si="10"/>
        <v>14.086108844071191</v>
      </c>
      <c r="K360">
        <v>-0.15349312941566401</v>
      </c>
      <c r="L360">
        <v>-6.4493403219908096E-2</v>
      </c>
      <c r="M360">
        <v>-1.08732234679212</v>
      </c>
      <c r="N360">
        <v>-8.4107000591689407E-3</v>
      </c>
      <c r="O360">
        <v>0.121979816487458</v>
      </c>
      <c r="P360">
        <v>-0.48290822124931398</v>
      </c>
      <c r="Q360">
        <v>5.4598729126575103E-2</v>
      </c>
      <c r="S360">
        <v>4.0752911249104198</v>
      </c>
      <c r="T360">
        <v>-2.2049500392728598</v>
      </c>
      <c r="U360">
        <v>-13.663029763899299</v>
      </c>
      <c r="V360">
        <v>4.0329700171792497</v>
      </c>
      <c r="W360">
        <v>4.5208263027458804</v>
      </c>
      <c r="X360">
        <v>9.2814756178073505</v>
      </c>
      <c r="Y360">
        <v>4.7593051882966702</v>
      </c>
      <c r="AA360">
        <v>4.0752911249104198</v>
      </c>
      <c r="AB360">
        <v>-2.2049500392728598</v>
      </c>
      <c r="AC360">
        <v>-13.663029763899299</v>
      </c>
      <c r="AD360">
        <v>4.0329700171792497</v>
      </c>
      <c r="AE360">
        <v>4.5208263027458804</v>
      </c>
      <c r="AF360">
        <v>9.2814756178073505</v>
      </c>
      <c r="AG360">
        <v>4.7593051882966702</v>
      </c>
    </row>
    <row r="361" spans="1:33" x14ac:dyDescent="0.2">
      <c r="A361" s="14">
        <f t="shared" si="11"/>
        <v>360</v>
      </c>
      <c r="B361" s="20">
        <v>39995</v>
      </c>
      <c r="C361" s="1">
        <v>3.57</v>
      </c>
      <c r="D361" s="1">
        <v>-2.6027499999999999</v>
      </c>
      <c r="E361" s="1">
        <v>-13.945499999999999</v>
      </c>
      <c r="F361" s="1">
        <v>4.1399999999999997</v>
      </c>
      <c r="G361" s="1">
        <v>4.8492795708664298</v>
      </c>
      <c r="H361" s="1">
        <v>9.0940911092524193</v>
      </c>
      <c r="I361" s="1">
        <v>0.16</v>
      </c>
      <c r="J361">
        <f t="shared" si="10"/>
        <v>13.94337068011885</v>
      </c>
      <c r="K361">
        <v>-0.24026212584631201</v>
      </c>
      <c r="L361">
        <v>0.215251495005296</v>
      </c>
      <c r="M361">
        <v>0.104133830594067</v>
      </c>
      <c r="N361">
        <v>-0.12417882932756701</v>
      </c>
      <c r="O361">
        <v>2.4048070676404E-2</v>
      </c>
      <c r="P361">
        <v>-0.623390023028221</v>
      </c>
      <c r="Q361">
        <v>-4.1311240615522198E-3</v>
      </c>
      <c r="S361">
        <v>3.6697796216646998</v>
      </c>
      <c r="T361">
        <v>-1.87028882320037</v>
      </c>
      <c r="U361">
        <v>-12.3640158291488</v>
      </c>
      <c r="V361">
        <v>4.0038252052816699</v>
      </c>
      <c r="W361">
        <v>4.8288379715099703</v>
      </c>
      <c r="X361">
        <v>8.84558176446677</v>
      </c>
      <c r="Y361">
        <v>4.47117010965228</v>
      </c>
      <c r="AA361">
        <v>3.6697796216646998</v>
      </c>
      <c r="AB361">
        <v>-1.87028882320037</v>
      </c>
      <c r="AC361">
        <v>-12.3640158291488</v>
      </c>
      <c r="AD361">
        <v>4.0038252052816699</v>
      </c>
      <c r="AE361">
        <v>4.8288379715099703</v>
      </c>
      <c r="AF361">
        <v>8.84558176446677</v>
      </c>
      <c r="AG361">
        <v>4.47117010965228</v>
      </c>
    </row>
    <row r="362" spans="1:33" x14ac:dyDescent="0.2">
      <c r="A362" s="14">
        <f t="shared" si="11"/>
        <v>361</v>
      </c>
      <c r="B362" s="20">
        <v>40026</v>
      </c>
      <c r="C362" s="1">
        <v>3.18</v>
      </c>
      <c r="D362" s="1">
        <v>-1.32446</v>
      </c>
      <c r="E362" s="1">
        <v>-11.612780000000001</v>
      </c>
      <c r="F362" s="1">
        <v>4.2</v>
      </c>
      <c r="G362" s="1">
        <v>5.1534416503856404</v>
      </c>
      <c r="H362" s="1">
        <v>9.2017767709779505</v>
      </c>
      <c r="I362" s="1">
        <v>0.16</v>
      </c>
      <c r="J362">
        <f t="shared" si="10"/>
        <v>14.355218421363592</v>
      </c>
      <c r="K362">
        <v>-0.213918276698494</v>
      </c>
      <c r="L362">
        <v>0.60871618217572598</v>
      </c>
      <c r="M362">
        <v>0.754783768746905</v>
      </c>
      <c r="N362">
        <v>-0.110038742345718</v>
      </c>
      <c r="O362">
        <v>0.102513184997453</v>
      </c>
      <c r="P362">
        <v>-0.12357349772380601</v>
      </c>
      <c r="Q362">
        <v>5.3565502379552899E-3</v>
      </c>
      <c r="S362">
        <v>3.27154963939573</v>
      </c>
      <c r="T362">
        <v>-0.65241338879198396</v>
      </c>
      <c r="U362">
        <v>-10.1617391648482</v>
      </c>
      <c r="V362">
        <v>4.0750571194472602</v>
      </c>
      <c r="W362">
        <v>5.1346861067332004</v>
      </c>
      <c r="X362">
        <v>8.9737648731372506</v>
      </c>
      <c r="Y362">
        <v>4.1155779259078296</v>
      </c>
      <c r="AA362">
        <v>3.27154963939573</v>
      </c>
      <c r="AB362">
        <v>-0.65241338879198396</v>
      </c>
      <c r="AC362">
        <v>-10.1617391648482</v>
      </c>
      <c r="AD362">
        <v>4.0750571194472602</v>
      </c>
      <c r="AE362">
        <v>5.1346861067332004</v>
      </c>
      <c r="AF362">
        <v>8.9737648731372506</v>
      </c>
      <c r="AG362">
        <v>4.1155779259078296</v>
      </c>
    </row>
    <row r="363" spans="1:33" x14ac:dyDescent="0.2">
      <c r="A363" s="14">
        <f t="shared" si="11"/>
        <v>362</v>
      </c>
      <c r="B363" s="20">
        <v>40057</v>
      </c>
      <c r="C363" s="1">
        <v>3</v>
      </c>
      <c r="D363" s="1">
        <v>-1.5940700000000001</v>
      </c>
      <c r="E363" s="1">
        <v>-6.91099</v>
      </c>
      <c r="F363" s="1">
        <v>4.3600000000000003</v>
      </c>
      <c r="G363" s="1">
        <v>5.3194874334515303</v>
      </c>
      <c r="H363" s="1">
        <v>9.4877425119023506</v>
      </c>
      <c r="I363" s="1">
        <v>0.15</v>
      </c>
      <c r="J363">
        <f t="shared" si="10"/>
        <v>14.807229945353882</v>
      </c>
      <c r="K363">
        <v>-0.106826257576594</v>
      </c>
      <c r="L363">
        <v>-0.86260475277984705</v>
      </c>
      <c r="M363">
        <v>2.6877501567564899</v>
      </c>
      <c r="N363">
        <v>6.4508713913932203E-2</v>
      </c>
      <c r="O363">
        <v>-6.6199661200704293E-2</v>
      </c>
      <c r="P363">
        <v>5.14371888469611E-3</v>
      </c>
      <c r="Q363">
        <v>2.3420093480253702E-3</v>
      </c>
      <c r="S363">
        <v>3.9816069997227501</v>
      </c>
      <c r="T363">
        <v>-0.88533717719090799</v>
      </c>
      <c r="U363">
        <v>-5.6088022043682004</v>
      </c>
      <c r="V363">
        <v>4.5995325644065197</v>
      </c>
      <c r="W363">
        <v>5.0269616251864297</v>
      </c>
      <c r="X363">
        <v>12.536174450069201</v>
      </c>
      <c r="Y363">
        <v>0</v>
      </c>
      <c r="AA363">
        <v>3.9816069997227501</v>
      </c>
      <c r="AB363">
        <v>-0.88533717719090799</v>
      </c>
      <c r="AC363">
        <v>-5.6088022043682004</v>
      </c>
      <c r="AD363">
        <v>4.5995325644065197</v>
      </c>
      <c r="AE363">
        <v>5.0269616251864297</v>
      </c>
      <c r="AF363">
        <v>12.536174450069201</v>
      </c>
      <c r="AG363">
        <v>0</v>
      </c>
    </row>
    <row r="364" spans="1:33" x14ac:dyDescent="0.2">
      <c r="A364" s="14">
        <f t="shared" si="11"/>
        <v>363</v>
      </c>
      <c r="B364" s="20">
        <v>40087</v>
      </c>
      <c r="C364" s="1">
        <v>2.88</v>
      </c>
      <c r="D364" s="1">
        <v>-0.28512999999999999</v>
      </c>
      <c r="E364" s="1">
        <v>-7.4973999999999998</v>
      </c>
      <c r="F364" s="1">
        <v>4.5199999999999996</v>
      </c>
      <c r="G364" s="1">
        <v>5.2795698976855103</v>
      </c>
      <c r="H364" s="1">
        <v>9.4539187209429105</v>
      </c>
      <c r="I364" s="1">
        <v>0.12</v>
      </c>
      <c r="J364">
        <f t="shared" si="10"/>
        <v>14.733488618628421</v>
      </c>
      <c r="K364">
        <v>8.7390298485980095E-2</v>
      </c>
      <c r="L364">
        <v>0.18314295598960101</v>
      </c>
      <c r="M364">
        <v>-1.7933031630770699</v>
      </c>
      <c r="N364">
        <v>0.118502554169601</v>
      </c>
      <c r="O364">
        <v>-4.0315523040813303E-2</v>
      </c>
      <c r="P364">
        <v>-0.19601937698682201</v>
      </c>
      <c r="Q364">
        <v>-1.22572673979542E-2</v>
      </c>
      <c r="S364">
        <v>4.3884205350074597</v>
      </c>
      <c r="T364">
        <v>0.80397528857969502</v>
      </c>
      <c r="U364">
        <v>-5.49633642468571</v>
      </c>
      <c r="V364">
        <v>4.8880840855258203</v>
      </c>
      <c r="W364">
        <v>4.8300500841658396</v>
      </c>
      <c r="X364">
        <v>14.1383898760553</v>
      </c>
      <c r="Y364">
        <v>0</v>
      </c>
      <c r="AA364">
        <v>4.3884205350074597</v>
      </c>
      <c r="AB364">
        <v>0.80397528857969502</v>
      </c>
      <c r="AC364">
        <v>-5.49633642468571</v>
      </c>
      <c r="AD364">
        <v>4.8880840855258203</v>
      </c>
      <c r="AE364">
        <v>4.8300500841658396</v>
      </c>
      <c r="AF364">
        <v>14.1383898760553</v>
      </c>
      <c r="AG364">
        <v>0</v>
      </c>
    </row>
    <row r="365" spans="1:33" x14ac:dyDescent="0.2">
      <c r="A365" s="14">
        <f t="shared" si="11"/>
        <v>364</v>
      </c>
      <c r="B365" s="20">
        <v>40118</v>
      </c>
      <c r="C365" s="1">
        <v>3.11</v>
      </c>
      <c r="D365" s="1">
        <v>1.2188399999999999</v>
      </c>
      <c r="E365" s="1">
        <v>-5.9379400000000002</v>
      </c>
      <c r="F365" s="1">
        <v>4.3733333333333304</v>
      </c>
      <c r="G365" s="1">
        <v>5.3033049449232896</v>
      </c>
      <c r="H365" s="1">
        <v>9.7649078142903996</v>
      </c>
      <c r="I365" s="1">
        <v>0.12</v>
      </c>
      <c r="J365">
        <f t="shared" si="10"/>
        <v>15.06821275921369</v>
      </c>
      <c r="K365">
        <v>0.45417972620128799</v>
      </c>
      <c r="L365">
        <v>0.33420510151220301</v>
      </c>
      <c r="M365">
        <v>-0.70543536496659498</v>
      </c>
      <c r="N365">
        <v>-9.5098310976863804E-2</v>
      </c>
      <c r="O365">
        <v>9.0391768280331006E-2</v>
      </c>
      <c r="P365">
        <v>0.23254389820108801</v>
      </c>
      <c r="Q365">
        <v>-5.6680203647524697E-3</v>
      </c>
      <c r="S365">
        <v>4.2202353834445097</v>
      </c>
      <c r="T365">
        <v>2.02045648613319</v>
      </c>
      <c r="U365">
        <v>-4.4650932166645001</v>
      </c>
      <c r="V365">
        <v>4.6442500985322104</v>
      </c>
      <c r="W365">
        <v>4.9724472495677796</v>
      </c>
      <c r="X365">
        <v>13.2127867854594</v>
      </c>
      <c r="Y365">
        <v>0</v>
      </c>
      <c r="AA365">
        <v>4.2202353834445097</v>
      </c>
      <c r="AB365">
        <v>2.02045648613319</v>
      </c>
      <c r="AC365">
        <v>-4.4650932166645001</v>
      </c>
      <c r="AD365">
        <v>4.6442500985322104</v>
      </c>
      <c r="AE365">
        <v>4.9724472495677796</v>
      </c>
      <c r="AF365">
        <v>13.2127867854594</v>
      </c>
      <c r="AG365">
        <v>0</v>
      </c>
    </row>
    <row r="366" spans="1:33" x14ac:dyDescent="0.2">
      <c r="A366" s="14">
        <f t="shared" si="11"/>
        <v>365</v>
      </c>
      <c r="B366" s="20">
        <v>40148</v>
      </c>
      <c r="C366" s="1">
        <v>2.52</v>
      </c>
      <c r="D366" s="1">
        <v>2.75623</v>
      </c>
      <c r="E366" s="1">
        <v>-2.82117</v>
      </c>
      <c r="F366" s="1">
        <v>4.32666666666666</v>
      </c>
      <c r="G366" s="1">
        <v>5.3297928289816001</v>
      </c>
      <c r="H366" s="1">
        <v>10.002828340397301</v>
      </c>
      <c r="I366" s="1">
        <v>0.12</v>
      </c>
      <c r="J366">
        <f t="shared" si="10"/>
        <v>15.3326211693789</v>
      </c>
      <c r="K366">
        <v>-0.36703524482178501</v>
      </c>
      <c r="L366">
        <v>0.85443006473293404</v>
      </c>
      <c r="M366">
        <v>0.82379272833064798</v>
      </c>
      <c r="N366">
        <v>5.37944822559598E-2</v>
      </c>
      <c r="O366">
        <v>-3.11772319826399E-2</v>
      </c>
      <c r="P366">
        <v>0.38134161103733</v>
      </c>
      <c r="Q366">
        <v>-1.59494598196777E-2</v>
      </c>
      <c r="S366">
        <v>2.5731532180019001</v>
      </c>
      <c r="T366">
        <v>3.1464165727572602</v>
      </c>
      <c r="U366">
        <v>-1.9787036577011901</v>
      </c>
      <c r="V366">
        <v>4.2541255161865399</v>
      </c>
      <c r="W366">
        <v>5.3189034633097902</v>
      </c>
      <c r="X366">
        <v>9.8704458843553997</v>
      </c>
      <c r="Y366">
        <v>2.4165868266338202</v>
      </c>
      <c r="AA366">
        <v>2.5731532180019001</v>
      </c>
      <c r="AB366">
        <v>3.1464165727572602</v>
      </c>
      <c r="AC366">
        <v>-1.9787036577011901</v>
      </c>
      <c r="AD366">
        <v>4.2541255161865399</v>
      </c>
      <c r="AE366">
        <v>5.3189034633097902</v>
      </c>
      <c r="AF366">
        <v>9.8704458843553997</v>
      </c>
      <c r="AG366">
        <v>2.4165868266338202</v>
      </c>
    </row>
    <row r="367" spans="1:33" x14ac:dyDescent="0.2">
      <c r="A367" s="14">
        <f t="shared" si="11"/>
        <v>366</v>
      </c>
      <c r="B367" s="20">
        <v>40179</v>
      </c>
      <c r="C367" s="1">
        <v>2.62</v>
      </c>
      <c r="D367" s="1">
        <v>2.22817</v>
      </c>
      <c r="E367" s="1">
        <v>0.71589000000000003</v>
      </c>
      <c r="F367" s="1">
        <v>4.18</v>
      </c>
      <c r="G367" s="1">
        <v>5.2933373588174204</v>
      </c>
      <c r="H367" s="1">
        <v>10.021154824355801</v>
      </c>
      <c r="I367" s="1">
        <v>0.11</v>
      </c>
      <c r="J367">
        <f t="shared" si="10"/>
        <v>15.314492183173222</v>
      </c>
      <c r="K367">
        <v>0.116272795980513</v>
      </c>
      <c r="L367">
        <v>-1.1395400524742401</v>
      </c>
      <c r="M367">
        <v>0.69123875828313797</v>
      </c>
      <c r="N367">
        <v>-5.0465802540459001E-2</v>
      </c>
      <c r="O367">
        <v>-0.23240191044435701</v>
      </c>
      <c r="P367">
        <v>-7.3669557677431604E-3</v>
      </c>
      <c r="Q367">
        <v>-3.2035858227335103E-2</v>
      </c>
      <c r="S367">
        <v>2.6592275314628302</v>
      </c>
      <c r="T367">
        <v>2.5161310423335301</v>
      </c>
      <c r="U367">
        <v>1.3376373972642399</v>
      </c>
      <c r="V367">
        <v>4.1264640078290897</v>
      </c>
      <c r="W367">
        <v>5.2853009134137601</v>
      </c>
      <c r="X367">
        <v>9.9234554346533397</v>
      </c>
      <c r="Y367">
        <v>1.80490080535997</v>
      </c>
      <c r="AA367">
        <v>2.6592275314628302</v>
      </c>
      <c r="AB367">
        <v>2.5161310423335301</v>
      </c>
      <c r="AC367">
        <v>1.3376373972642399</v>
      </c>
      <c r="AD367">
        <v>4.1264640078290897</v>
      </c>
      <c r="AE367">
        <v>5.2853009134137601</v>
      </c>
      <c r="AF367">
        <v>9.9234554346533397</v>
      </c>
      <c r="AG367">
        <v>1.80490080535997</v>
      </c>
    </row>
    <row r="368" spans="1:33" x14ac:dyDescent="0.2">
      <c r="A368" s="14">
        <f t="shared" si="11"/>
        <v>367</v>
      </c>
      <c r="B368" s="20">
        <v>40210</v>
      </c>
      <c r="C368" s="1">
        <v>2.73</v>
      </c>
      <c r="D368" s="1">
        <v>2.7094</v>
      </c>
      <c r="E368" s="1">
        <v>1.7357800000000001</v>
      </c>
      <c r="F368" s="1">
        <v>4.1666666666666696</v>
      </c>
      <c r="G368" s="1">
        <v>5.2856340603021703</v>
      </c>
      <c r="H368" s="1">
        <v>10.2750462539812</v>
      </c>
      <c r="I368" s="1">
        <v>0.13</v>
      </c>
      <c r="J368">
        <f t="shared" si="10"/>
        <v>15.560680314283371</v>
      </c>
      <c r="K368">
        <v>0.22558195701394601</v>
      </c>
      <c r="L368">
        <v>-0.46153639064727198</v>
      </c>
      <c r="M368">
        <v>-0.550133408768818</v>
      </c>
      <c r="N368">
        <v>-1.8732088071749298E-2</v>
      </c>
      <c r="O368">
        <v>-0.10422456642837399</v>
      </c>
      <c r="P368">
        <v>0.32748621827202801</v>
      </c>
      <c r="Q368">
        <v>-1.06844430196621E-2</v>
      </c>
      <c r="S368">
        <v>2.7745047509438798</v>
      </c>
      <c r="T368">
        <v>3.0360999985134201</v>
      </c>
      <c r="U368">
        <v>2.44117011845458</v>
      </c>
      <c r="V368">
        <v>4.10592855980014</v>
      </c>
      <c r="W368">
        <v>5.2765164842573196</v>
      </c>
      <c r="X368">
        <v>10.164203515630501</v>
      </c>
      <c r="Y368">
        <v>2.0529132041762499</v>
      </c>
      <c r="AA368">
        <v>2.7745047509438798</v>
      </c>
      <c r="AB368">
        <v>3.0360999985134201</v>
      </c>
      <c r="AC368">
        <v>2.44117011845458</v>
      </c>
      <c r="AD368">
        <v>4.10592855980014</v>
      </c>
      <c r="AE368">
        <v>5.2765164842573196</v>
      </c>
      <c r="AF368">
        <v>10.164203515630501</v>
      </c>
      <c r="AG368">
        <v>2.0529132041762499</v>
      </c>
    </row>
    <row r="369" spans="1:33" x14ac:dyDescent="0.2">
      <c r="A369" s="14">
        <f t="shared" si="11"/>
        <v>368</v>
      </c>
      <c r="B369" s="20">
        <v>40238</v>
      </c>
      <c r="C369" s="1">
        <v>2.4300000000000002</v>
      </c>
      <c r="D369" s="1">
        <v>3.8133499999999998</v>
      </c>
      <c r="E369" s="1">
        <v>4.0466899999999999</v>
      </c>
      <c r="F369" s="1">
        <v>4.2533333333333303</v>
      </c>
      <c r="G369" s="1">
        <v>5.2477489696732302</v>
      </c>
      <c r="H369" s="1">
        <v>10.340336642472399</v>
      </c>
      <c r="I369" s="1">
        <v>0.16</v>
      </c>
      <c r="J369">
        <f t="shared" si="10"/>
        <v>15.58808561214563</v>
      </c>
      <c r="K369">
        <v>-0.19777520063765799</v>
      </c>
      <c r="L369">
        <v>0.46207160366424999</v>
      </c>
      <c r="M369">
        <v>0.899299551799143</v>
      </c>
      <c r="N369">
        <v>0.146248651855796</v>
      </c>
      <c r="O369">
        <v>-0.17773048670779801</v>
      </c>
      <c r="P369">
        <v>0.21414062318517299</v>
      </c>
      <c r="Q369">
        <v>1.28776428268074E-2</v>
      </c>
      <c r="S369">
        <v>2.47115911221203</v>
      </c>
      <c r="T369">
        <v>4.11549036958528</v>
      </c>
      <c r="U369">
        <v>4.6990525101360996</v>
      </c>
      <c r="V369">
        <v>4.1971612055706498</v>
      </c>
      <c r="W369">
        <v>5.2393168061946698</v>
      </c>
      <c r="X369">
        <v>10.237826492232101</v>
      </c>
      <c r="Y369">
        <v>1.9383584598528001</v>
      </c>
      <c r="AA369">
        <v>2.47115911221203</v>
      </c>
      <c r="AB369">
        <v>4.11549036958528</v>
      </c>
      <c r="AC369">
        <v>4.6990525101360996</v>
      </c>
      <c r="AD369">
        <v>4.1971612055706498</v>
      </c>
      <c r="AE369">
        <v>5.2393168061946698</v>
      </c>
      <c r="AF369">
        <v>10.237826492232101</v>
      </c>
      <c r="AG369">
        <v>1.9383584598528001</v>
      </c>
    </row>
    <row r="370" spans="1:33" x14ac:dyDescent="0.2">
      <c r="A370" s="14">
        <f t="shared" si="11"/>
        <v>369</v>
      </c>
      <c r="B370" s="20">
        <v>40269</v>
      </c>
      <c r="C370" s="1">
        <v>2.56</v>
      </c>
      <c r="D370" s="1">
        <v>3.9908299999999999</v>
      </c>
      <c r="E370" s="1">
        <v>5.2823500000000001</v>
      </c>
      <c r="F370" s="1">
        <v>4.24</v>
      </c>
      <c r="G370" s="1">
        <v>5.2134045242251901</v>
      </c>
      <c r="H370" s="1">
        <v>10.428963633521001</v>
      </c>
      <c r="I370" s="1">
        <v>0.2</v>
      </c>
      <c r="J370">
        <f t="shared" si="10"/>
        <v>15.642368157746191</v>
      </c>
      <c r="K370">
        <v>5.8464424727028702E-2</v>
      </c>
      <c r="L370">
        <v>-0.22126696051323599</v>
      </c>
      <c r="M370">
        <v>-0.39493575821272803</v>
      </c>
      <c r="N370">
        <v>0.145178688031051</v>
      </c>
      <c r="O370">
        <v>-0.21608484751179999</v>
      </c>
      <c r="P370">
        <v>0.102788049128471</v>
      </c>
      <c r="Q370">
        <v>3.4792305180344103E-2</v>
      </c>
      <c r="S370">
        <v>3.0524493231742098</v>
      </c>
      <c r="T370">
        <v>4.3463847169127998</v>
      </c>
      <c r="U370">
        <v>5.9356272268194799</v>
      </c>
      <c r="V370">
        <v>4.3601678973901903</v>
      </c>
      <c r="W370">
        <v>5.0666511531388299</v>
      </c>
      <c r="X370">
        <v>11.958290793084799</v>
      </c>
      <c r="Y370">
        <v>0</v>
      </c>
      <c r="AA370">
        <v>3.0524493231742098</v>
      </c>
      <c r="AB370">
        <v>4.3463847169127998</v>
      </c>
      <c r="AC370">
        <v>5.9356272268194799</v>
      </c>
      <c r="AD370">
        <v>4.3601678973901903</v>
      </c>
      <c r="AE370">
        <v>5.0666511531388299</v>
      </c>
      <c r="AF370">
        <v>11.958290793084799</v>
      </c>
      <c r="AG370">
        <v>0</v>
      </c>
    </row>
    <row r="371" spans="1:33" x14ac:dyDescent="0.2">
      <c r="A371" s="14">
        <f t="shared" si="11"/>
        <v>370</v>
      </c>
      <c r="B371" s="20">
        <v>40299</v>
      </c>
      <c r="C371" s="1">
        <v>2.74</v>
      </c>
      <c r="D371" s="1">
        <v>3.9194200000000001</v>
      </c>
      <c r="E371" s="1">
        <v>7.8837400000000004</v>
      </c>
      <c r="F371" s="1">
        <v>3.93</v>
      </c>
      <c r="G371" s="1">
        <v>5.21425133210405</v>
      </c>
      <c r="H371" s="1">
        <v>10.4513899385675</v>
      </c>
      <c r="I371" s="1">
        <v>0.2</v>
      </c>
      <c r="J371">
        <f t="shared" si="10"/>
        <v>15.66564127067155</v>
      </c>
      <c r="K371">
        <v>4.6732201152074097E-2</v>
      </c>
      <c r="L371">
        <v>-0.11118376188844301</v>
      </c>
      <c r="M371">
        <v>1.4372879851761799</v>
      </c>
      <c r="N371">
        <v>-8.2904043234602695E-2</v>
      </c>
      <c r="O371">
        <v>-0.214542006188391</v>
      </c>
      <c r="P371">
        <v>1.53664850288735E-2</v>
      </c>
      <c r="Q371">
        <v>1.4362794906260299E-2</v>
      </c>
      <c r="S371">
        <v>2.7691098998708901</v>
      </c>
      <c r="T371">
        <v>4.1331096408326999</v>
      </c>
      <c r="U371">
        <v>8.3451252517458894</v>
      </c>
      <c r="V371">
        <v>3.89027210192768</v>
      </c>
      <c r="W371">
        <v>5.2082876603588604</v>
      </c>
      <c r="X371">
        <v>10.378889341521701</v>
      </c>
      <c r="Y371">
        <v>1.4577491087316401</v>
      </c>
      <c r="AA371">
        <v>2.7691098998708901</v>
      </c>
      <c r="AB371">
        <v>4.1331096408326999</v>
      </c>
      <c r="AC371">
        <v>8.3451252517458894</v>
      </c>
      <c r="AD371">
        <v>3.89027210192768</v>
      </c>
      <c r="AE371">
        <v>5.2082876603588604</v>
      </c>
      <c r="AF371">
        <v>10.378889341521701</v>
      </c>
      <c r="AG371">
        <v>1.4577491087316401</v>
      </c>
    </row>
    <row r="372" spans="1:33" x14ac:dyDescent="0.2">
      <c r="A372" s="14">
        <f t="shared" si="11"/>
        <v>371</v>
      </c>
      <c r="B372" s="20">
        <v>40330</v>
      </c>
      <c r="C372" s="1">
        <v>3.26</v>
      </c>
      <c r="D372" s="1">
        <v>3.5128300000000001</v>
      </c>
      <c r="E372" s="1">
        <v>8.4558999999999997</v>
      </c>
      <c r="F372" s="1">
        <v>3.72</v>
      </c>
      <c r="G372" s="1">
        <v>5.1865915881684899</v>
      </c>
      <c r="H372" s="1">
        <v>10.372408847969099</v>
      </c>
      <c r="I372" s="1">
        <v>0.18</v>
      </c>
      <c r="J372">
        <f t="shared" si="10"/>
        <v>15.559000436137589</v>
      </c>
      <c r="K372">
        <v>0.42110430636794799</v>
      </c>
      <c r="L372">
        <v>-0.398872537741917</v>
      </c>
      <c r="M372">
        <v>0.53974423965248497</v>
      </c>
      <c r="N372">
        <v>-0.11258528293656</v>
      </c>
      <c r="O372">
        <v>-0.27581697007445899</v>
      </c>
      <c r="P372">
        <v>-4.6849351952682498E-3</v>
      </c>
      <c r="Q372">
        <v>-1.3045830323385001E-2</v>
      </c>
      <c r="S372">
        <v>3.2935758813091698</v>
      </c>
      <c r="T372">
        <v>3.7593034694869898</v>
      </c>
      <c r="U372">
        <v>8.9880700355936796</v>
      </c>
      <c r="V372">
        <v>3.6741771288717899</v>
      </c>
      <c r="W372">
        <v>5.1797129820732701</v>
      </c>
      <c r="X372">
        <v>10.288785357265001</v>
      </c>
      <c r="Y372">
        <v>1.6307104105058901</v>
      </c>
      <c r="AA372">
        <v>3.2935758813091698</v>
      </c>
      <c r="AB372">
        <v>3.7593034694869898</v>
      </c>
      <c r="AC372">
        <v>8.9880700355936796</v>
      </c>
      <c r="AD372">
        <v>3.6741771288717899</v>
      </c>
      <c r="AE372">
        <v>5.1797129820732701</v>
      </c>
      <c r="AF372">
        <v>10.288785357265001</v>
      </c>
      <c r="AG372">
        <v>1.6307104105058901</v>
      </c>
    </row>
    <row r="373" spans="1:33" x14ac:dyDescent="0.2">
      <c r="A373" s="14">
        <f t="shared" si="11"/>
        <v>372</v>
      </c>
      <c r="B373" s="20">
        <v>40360</v>
      </c>
      <c r="C373" s="1">
        <v>3.07</v>
      </c>
      <c r="D373" s="1">
        <v>3.4851700000000001</v>
      </c>
      <c r="E373" s="1">
        <v>7.7332900000000002</v>
      </c>
      <c r="F373" s="1">
        <v>3.71</v>
      </c>
      <c r="G373" s="1">
        <v>5.1605729222623999</v>
      </c>
      <c r="H373" s="1">
        <v>10.282857686422499</v>
      </c>
      <c r="I373" s="1">
        <v>0.18</v>
      </c>
      <c r="J373">
        <f t="shared" si="10"/>
        <v>15.443430608684899</v>
      </c>
      <c r="K373">
        <v>-9.9664109433633394E-2</v>
      </c>
      <c r="L373">
        <v>-8.4598993637644504E-2</v>
      </c>
      <c r="M373">
        <v>0.22777069459239299</v>
      </c>
      <c r="N373">
        <v>8.1604418380151799E-4</v>
      </c>
      <c r="O373">
        <v>-0.18187801717192101</v>
      </c>
      <c r="P373">
        <v>0.24961264408619599</v>
      </c>
      <c r="Q373">
        <v>-7.2879255375068097E-3</v>
      </c>
      <c r="S373">
        <v>3.1098974151326102</v>
      </c>
      <c r="T373">
        <v>3.7780485171935698</v>
      </c>
      <c r="U373">
        <v>8.3656549001409193</v>
      </c>
      <c r="V373">
        <v>3.65554978035764</v>
      </c>
      <c r="W373">
        <v>5.15239923948136</v>
      </c>
      <c r="X373">
        <v>10.1834898964086</v>
      </c>
      <c r="Y373">
        <v>1.9038444153465599</v>
      </c>
      <c r="AA373">
        <v>3.1098974151326102</v>
      </c>
      <c r="AB373">
        <v>3.7780485171935698</v>
      </c>
      <c r="AC373">
        <v>8.3656549001409193</v>
      </c>
      <c r="AD373">
        <v>3.65554978035764</v>
      </c>
      <c r="AE373">
        <v>5.15239923948136</v>
      </c>
      <c r="AF373">
        <v>10.1834898964086</v>
      </c>
      <c r="AG373">
        <v>1.9038444153465599</v>
      </c>
    </row>
    <row r="374" spans="1:33" x14ac:dyDescent="0.2">
      <c r="A374" s="14">
        <f t="shared" si="11"/>
        <v>373</v>
      </c>
      <c r="B374" s="20">
        <v>40391</v>
      </c>
      <c r="C374" s="1">
        <v>3.19</v>
      </c>
      <c r="D374" s="1">
        <v>2.6824599999999998</v>
      </c>
      <c r="E374" s="1">
        <v>6.87216</v>
      </c>
      <c r="F374" s="1">
        <v>3.79666666666667</v>
      </c>
      <c r="G374" s="1">
        <v>5.2126591952996204</v>
      </c>
      <c r="H374" s="1">
        <v>10.0766175119353</v>
      </c>
      <c r="I374" s="1">
        <v>0.19</v>
      </c>
      <c r="J374">
        <f t="shared" si="10"/>
        <v>15.28927670723492</v>
      </c>
      <c r="K374">
        <v>0.134187153926728</v>
      </c>
      <c r="L374">
        <v>-0.89183600083704995</v>
      </c>
      <c r="M374">
        <v>-0.211261651614913</v>
      </c>
      <c r="N374">
        <v>6.6702188681647401E-2</v>
      </c>
      <c r="O374">
        <v>-0.15184246485526001</v>
      </c>
      <c r="P374">
        <v>6.8006838735310601E-3</v>
      </c>
      <c r="Q374">
        <v>2.3004796168995499E-3</v>
      </c>
      <c r="S374">
        <v>3.2295520692381099</v>
      </c>
      <c r="T374">
        <v>2.9728034057543602</v>
      </c>
      <c r="U374">
        <v>7.4990512467385901</v>
      </c>
      <c r="V374">
        <v>3.7426877597583599</v>
      </c>
      <c r="W374">
        <v>5.2045562626607103</v>
      </c>
      <c r="X374">
        <v>9.9781098342422201</v>
      </c>
      <c r="Y374">
        <v>1.8989230829844299</v>
      </c>
      <c r="AA374">
        <v>3.2295520692381099</v>
      </c>
      <c r="AB374">
        <v>2.9728034057543602</v>
      </c>
      <c r="AC374">
        <v>7.4990512467385901</v>
      </c>
      <c r="AD374">
        <v>3.7426877597583599</v>
      </c>
      <c r="AE374">
        <v>5.2045562626607103</v>
      </c>
      <c r="AF374">
        <v>9.9781098342422201</v>
      </c>
      <c r="AG374">
        <v>1.8989230829844299</v>
      </c>
    </row>
    <row r="375" spans="1:33" x14ac:dyDescent="0.2">
      <c r="A375" s="14">
        <f t="shared" si="11"/>
        <v>374</v>
      </c>
      <c r="B375" s="20">
        <v>40422</v>
      </c>
      <c r="C375" s="1">
        <v>3.13</v>
      </c>
      <c r="D375" s="1">
        <v>3.6991299999999998</v>
      </c>
      <c r="E375" s="1">
        <v>6.3017399999999997</v>
      </c>
      <c r="F375" s="1">
        <v>3.7833333333333301</v>
      </c>
      <c r="G375" s="1">
        <v>5.3635645178663403</v>
      </c>
      <c r="H375" s="1">
        <v>9.8263435421170904</v>
      </c>
      <c r="I375" s="1">
        <v>0.19</v>
      </c>
      <c r="J375">
        <f t="shared" si="10"/>
        <v>15.189908059983431</v>
      </c>
      <c r="K375">
        <v>-8.1749638928345098E-3</v>
      </c>
      <c r="L375">
        <v>0.82649923734578601</v>
      </c>
      <c r="M375">
        <v>0.28904861573420698</v>
      </c>
      <c r="N375">
        <v>-1.1795654723226801E-2</v>
      </c>
      <c r="O375">
        <v>1.16698254323229E-2</v>
      </c>
      <c r="P375">
        <v>-5.8851509431127103E-2</v>
      </c>
      <c r="Q375">
        <v>-3.3402267181950299E-3</v>
      </c>
      <c r="S375">
        <v>3.1752227444670398</v>
      </c>
      <c r="T375">
        <v>4.0311006376693497</v>
      </c>
      <c r="U375">
        <v>7.0185101514985</v>
      </c>
      <c r="V375">
        <v>3.72161534080483</v>
      </c>
      <c r="W375">
        <v>5.3542998482998199</v>
      </c>
      <c r="X375">
        <v>9.71371258191283</v>
      </c>
      <c r="Y375">
        <v>2.1439354927391601</v>
      </c>
      <c r="AA375">
        <v>3.1752227444670398</v>
      </c>
      <c r="AB375">
        <v>4.0311006376693497</v>
      </c>
      <c r="AC375">
        <v>7.0185101514985</v>
      </c>
      <c r="AD375">
        <v>3.72161534080483</v>
      </c>
      <c r="AE375">
        <v>5.3542998482998199</v>
      </c>
      <c r="AF375">
        <v>9.71371258191283</v>
      </c>
      <c r="AG375">
        <v>2.1439354927391601</v>
      </c>
    </row>
    <row r="376" spans="1:33" x14ac:dyDescent="0.2">
      <c r="A376" s="14">
        <f t="shared" si="11"/>
        <v>375</v>
      </c>
      <c r="B376" s="20">
        <v>40452</v>
      </c>
      <c r="C376" s="1">
        <v>3.09</v>
      </c>
      <c r="D376" s="1">
        <v>3.7535599999999998</v>
      </c>
      <c r="E376" s="1">
        <v>5.6767000000000003</v>
      </c>
      <c r="F376" s="1">
        <v>3.67</v>
      </c>
      <c r="G376" s="1">
        <v>5.5043698828239904</v>
      </c>
      <c r="H376" s="1">
        <v>9.57555701808778</v>
      </c>
      <c r="I376" s="1">
        <v>0.19</v>
      </c>
      <c r="J376">
        <f t="shared" si="10"/>
        <v>15.07992690091177</v>
      </c>
      <c r="K376">
        <v>-6.6161819561710702E-2</v>
      </c>
      <c r="L376">
        <v>0.115569558765081</v>
      </c>
      <c r="M376">
        <v>-0.27338669264559801</v>
      </c>
      <c r="N376">
        <v>-7.3040515779810203E-2</v>
      </c>
      <c r="O376">
        <v>-5.0380278743063701E-2</v>
      </c>
      <c r="P376">
        <v>-8.9699772368456901E-2</v>
      </c>
      <c r="Q376">
        <v>-3.7568201139842601E-3</v>
      </c>
      <c r="S376">
        <v>3.1246683140492699</v>
      </c>
      <c r="T376">
        <v>4.0080527880316303</v>
      </c>
      <c r="U376">
        <v>6.2261848445433703</v>
      </c>
      <c r="V376">
        <v>3.6226862252018299</v>
      </c>
      <c r="W376">
        <v>5.4972674727894004</v>
      </c>
      <c r="X376">
        <v>9.4892127338995795</v>
      </c>
      <c r="Y376">
        <v>1.68791106428041</v>
      </c>
      <c r="AA376">
        <v>3.1246683140492699</v>
      </c>
      <c r="AB376">
        <v>4.0080527880316303</v>
      </c>
      <c r="AC376">
        <v>6.2261848445433703</v>
      </c>
      <c r="AD376">
        <v>3.6226862252018299</v>
      </c>
      <c r="AE376">
        <v>5.4972674727894004</v>
      </c>
      <c r="AF376">
        <v>9.4892127338995795</v>
      </c>
      <c r="AG376">
        <v>1.68791106428041</v>
      </c>
    </row>
    <row r="377" spans="1:33" x14ac:dyDescent="0.2">
      <c r="A377" s="14">
        <f t="shared" si="11"/>
        <v>376</v>
      </c>
      <c r="B377" s="20">
        <v>40483</v>
      </c>
      <c r="C377" s="1">
        <v>3.11</v>
      </c>
      <c r="D377" s="1">
        <v>4.1667899999999998</v>
      </c>
      <c r="E377" s="1">
        <v>5.2972000000000001</v>
      </c>
      <c r="F377" s="1">
        <v>4.0599999999999996</v>
      </c>
      <c r="G377" s="1">
        <v>5.9315189267959303</v>
      </c>
      <c r="H377" s="1">
        <v>9.5087413970942904</v>
      </c>
      <c r="I377" s="1">
        <v>0.19</v>
      </c>
      <c r="J377">
        <f t="shared" si="10"/>
        <v>15.440260323890222</v>
      </c>
      <c r="K377">
        <v>-5.3659306367778901E-2</v>
      </c>
      <c r="L377">
        <v>0.52869000820255097</v>
      </c>
      <c r="M377">
        <v>-6.4616060779067105E-2</v>
      </c>
      <c r="N377">
        <v>0.38608010843434998</v>
      </c>
      <c r="O377">
        <v>0.198291996939925</v>
      </c>
      <c r="P377">
        <v>2.0749080499122802E-2</v>
      </c>
      <c r="Q377">
        <v>-3.2317856810963001E-3</v>
      </c>
      <c r="S377">
        <v>3.1438907857500098</v>
      </c>
      <c r="T377">
        <v>4.4155751166296699</v>
      </c>
      <c r="U377">
        <v>5.8343611989215498</v>
      </c>
      <c r="V377">
        <v>4.0137473612812604</v>
      </c>
      <c r="W377">
        <v>5.9245758070223804</v>
      </c>
      <c r="X377">
        <v>9.4243336110104003</v>
      </c>
      <c r="Y377">
        <v>1.6543164614219199</v>
      </c>
      <c r="AA377">
        <v>3.1438907857500098</v>
      </c>
      <c r="AB377">
        <v>4.4155751166296699</v>
      </c>
      <c r="AC377">
        <v>5.8343611989215498</v>
      </c>
      <c r="AD377">
        <v>4.0137473612812604</v>
      </c>
      <c r="AE377">
        <v>5.9245758070223804</v>
      </c>
      <c r="AF377">
        <v>9.4243336110104003</v>
      </c>
      <c r="AG377">
        <v>1.6543164614219199</v>
      </c>
    </row>
    <row r="378" spans="1:33" x14ac:dyDescent="0.2">
      <c r="A378" s="14">
        <f t="shared" si="11"/>
        <v>377</v>
      </c>
      <c r="B378" s="20">
        <v>40513</v>
      </c>
      <c r="C378" s="1">
        <v>2.8</v>
      </c>
      <c r="D378" s="1">
        <v>3.9324300000000001</v>
      </c>
      <c r="E378" s="1">
        <v>5.97288</v>
      </c>
      <c r="F378" s="1">
        <v>3.55</v>
      </c>
      <c r="G378" s="1">
        <v>6.6381646061234001</v>
      </c>
      <c r="H378" s="1">
        <v>9.1753483095525095</v>
      </c>
      <c r="I378" s="1">
        <v>0.18</v>
      </c>
      <c r="J378">
        <f t="shared" si="10"/>
        <v>15.81351291567591</v>
      </c>
      <c r="K378">
        <v>-0.30483448337353702</v>
      </c>
      <c r="L378">
        <v>-0.13839357729218099</v>
      </c>
      <c r="M378">
        <v>0.39441825932069202</v>
      </c>
      <c r="N378">
        <v>-0.290758485697654</v>
      </c>
      <c r="O378">
        <v>0.61626570055402397</v>
      </c>
      <c r="P378">
        <v>-0.11633556940654501</v>
      </c>
      <c r="Q378">
        <v>1.3449224902788699E-3</v>
      </c>
      <c r="S378">
        <v>2.8240070178818399</v>
      </c>
      <c r="T378">
        <v>4.1086604594446703</v>
      </c>
      <c r="U378">
        <v>6.3533857399101201</v>
      </c>
      <c r="V378">
        <v>3.5172362885595501</v>
      </c>
      <c r="W378">
        <v>6.6332463489372504</v>
      </c>
      <c r="X378">
        <v>9.1155568593090699</v>
      </c>
      <c r="Y378">
        <v>1.2172692959479401</v>
      </c>
      <c r="AA378">
        <v>2.8240070178818399</v>
      </c>
      <c r="AB378">
        <v>4.1086604594446703</v>
      </c>
      <c r="AC378">
        <v>6.3533857399101201</v>
      </c>
      <c r="AD378">
        <v>3.5172362885595501</v>
      </c>
      <c r="AE378">
        <v>6.6332463489372504</v>
      </c>
      <c r="AF378">
        <v>9.1155568593090699</v>
      </c>
      <c r="AG378">
        <v>1.2172692959479401</v>
      </c>
    </row>
    <row r="379" spans="1:33" x14ac:dyDescent="0.2">
      <c r="A379" s="14">
        <f t="shared" si="11"/>
        <v>378</v>
      </c>
      <c r="B379" s="20">
        <v>40544</v>
      </c>
      <c r="C379" s="1">
        <v>2.67</v>
      </c>
      <c r="D379" s="1">
        <v>4.33622</v>
      </c>
      <c r="E379" s="1">
        <v>4.6369699999999998</v>
      </c>
      <c r="F379" s="1">
        <v>3.34</v>
      </c>
      <c r="G379" s="1">
        <v>7.3385883825496796</v>
      </c>
      <c r="H379" s="1">
        <v>8.7519235611627906</v>
      </c>
      <c r="I379" s="1">
        <v>0.17</v>
      </c>
      <c r="J379">
        <f t="shared" si="10"/>
        <v>16.090511943712471</v>
      </c>
      <c r="K379">
        <v>-0.233394030886165</v>
      </c>
      <c r="L379">
        <v>0.46189298427932601</v>
      </c>
      <c r="M379">
        <v>-1.17232651503657</v>
      </c>
      <c r="N379">
        <v>-0.205833498642813</v>
      </c>
      <c r="O379">
        <v>0.45435008478938399</v>
      </c>
      <c r="P379">
        <v>-0.41729625171614698</v>
      </c>
      <c r="Q379">
        <v>5.5069365506728698E-3</v>
      </c>
      <c r="S379">
        <v>2.6967486488413002</v>
      </c>
      <c r="T379">
        <v>4.5325761945939096</v>
      </c>
      <c r="U379">
        <v>5.0609299632511302</v>
      </c>
      <c r="V379">
        <v>3.3034946324290799</v>
      </c>
      <c r="W379">
        <v>7.3331084543457301</v>
      </c>
      <c r="X379">
        <v>8.6853038537861593</v>
      </c>
      <c r="Y379">
        <v>1.3257267248990601</v>
      </c>
      <c r="AA379">
        <v>2.6967486488413002</v>
      </c>
      <c r="AB379">
        <v>4.5325761945939096</v>
      </c>
      <c r="AC379">
        <v>5.0609299632511302</v>
      </c>
      <c r="AD379">
        <v>3.3034946324290799</v>
      </c>
      <c r="AE379">
        <v>7.3331084543457301</v>
      </c>
      <c r="AF379">
        <v>8.6853038537861593</v>
      </c>
      <c r="AG379">
        <v>1.3257267248990601</v>
      </c>
    </row>
    <row r="380" spans="1:33" x14ac:dyDescent="0.2">
      <c r="A380" s="14">
        <f t="shared" si="11"/>
        <v>379</v>
      </c>
      <c r="B380" s="20">
        <v>40575</v>
      </c>
      <c r="C380" s="1">
        <v>2.73</v>
      </c>
      <c r="D380" s="1">
        <v>4.3815900000000001</v>
      </c>
      <c r="E380" s="1">
        <v>3.81209</v>
      </c>
      <c r="F380" s="1">
        <v>3.2333333333333298</v>
      </c>
      <c r="G380" s="1">
        <v>7.9724588356707402</v>
      </c>
      <c r="H380" s="1">
        <v>8.6713387984283408</v>
      </c>
      <c r="I380" s="1">
        <v>0.16</v>
      </c>
      <c r="J380">
        <f t="shared" si="10"/>
        <v>16.64379763409908</v>
      </c>
      <c r="K380">
        <v>-0.10940242595110899</v>
      </c>
      <c r="L380">
        <v>0.22204643414952499</v>
      </c>
      <c r="M380">
        <v>-1.01759852161314</v>
      </c>
      <c r="N380">
        <v>-0.128899026234054</v>
      </c>
      <c r="O380">
        <v>0.32544395504396001</v>
      </c>
      <c r="P380">
        <v>-0.179254639939503</v>
      </c>
      <c r="Q380">
        <v>9.9158938865881504E-3</v>
      </c>
      <c r="S380">
        <v>2.7508895585780202</v>
      </c>
      <c r="T380">
        <v>4.5349358476150696</v>
      </c>
      <c r="U380">
        <v>4.1431847233116299</v>
      </c>
      <c r="V380">
        <v>3.2048241918507401</v>
      </c>
      <c r="W380">
        <v>7.9681792445071302</v>
      </c>
      <c r="X380">
        <v>8.6193116366845199</v>
      </c>
      <c r="Y380">
        <v>1.06257348186826</v>
      </c>
      <c r="AA380">
        <v>2.7508895585780202</v>
      </c>
      <c r="AB380">
        <v>4.5349358476150696</v>
      </c>
      <c r="AC380">
        <v>4.1431847233116299</v>
      </c>
      <c r="AD380">
        <v>3.2048241918507401</v>
      </c>
      <c r="AE380">
        <v>7.9681792445071302</v>
      </c>
      <c r="AF380">
        <v>8.6193116366845199</v>
      </c>
      <c r="AG380">
        <v>1.06257348186826</v>
      </c>
    </row>
    <row r="381" spans="1:33" x14ac:dyDescent="0.2">
      <c r="A381" s="14">
        <f t="shared" si="11"/>
        <v>380</v>
      </c>
      <c r="B381" s="20">
        <v>40603</v>
      </c>
      <c r="C381" s="1">
        <v>2.56</v>
      </c>
      <c r="D381" s="1">
        <v>4.5732499999999998</v>
      </c>
      <c r="E381" s="1">
        <v>4.16228</v>
      </c>
      <c r="F381" s="1">
        <v>3.2266666666666701</v>
      </c>
      <c r="G381" s="1">
        <v>8.6300763771233306</v>
      </c>
      <c r="H381" s="1">
        <v>8.3429324764571309</v>
      </c>
      <c r="I381" s="1">
        <v>0.14000000000000001</v>
      </c>
      <c r="J381">
        <f t="shared" si="10"/>
        <v>16.97300885358046</v>
      </c>
      <c r="K381">
        <v>-0.30312495188925698</v>
      </c>
      <c r="L381">
        <v>0.44026567318797799</v>
      </c>
      <c r="M381">
        <v>5.3524569524622902E-2</v>
      </c>
      <c r="N381">
        <v>-9.6961831361391405E-3</v>
      </c>
      <c r="O381">
        <v>0.34006174482632701</v>
      </c>
      <c r="P381">
        <v>-0.39386445073661802</v>
      </c>
      <c r="Q381">
        <v>6.0333488987555396E-3</v>
      </c>
      <c r="S381">
        <v>2.57925437241214</v>
      </c>
      <c r="T381">
        <v>4.7145922905423303</v>
      </c>
      <c r="U381">
        <v>4.4674573967614499</v>
      </c>
      <c r="V381">
        <v>3.20038915461652</v>
      </c>
      <c r="W381">
        <v>8.6261317824240997</v>
      </c>
      <c r="X381">
        <v>8.2949778801921799</v>
      </c>
      <c r="Y381">
        <v>0.97192212436204495</v>
      </c>
      <c r="AA381">
        <v>2.57925437241214</v>
      </c>
      <c r="AB381">
        <v>4.7145922905423303</v>
      </c>
      <c r="AC381">
        <v>4.4674573967614499</v>
      </c>
      <c r="AD381">
        <v>3.20038915461652</v>
      </c>
      <c r="AE381">
        <v>8.6261317824240997</v>
      </c>
      <c r="AF381">
        <v>8.2949778801921799</v>
      </c>
      <c r="AG381">
        <v>0.97192212436204495</v>
      </c>
    </row>
    <row r="382" spans="1:33" x14ac:dyDescent="0.2">
      <c r="A382" s="14">
        <f t="shared" si="11"/>
        <v>381</v>
      </c>
      <c r="B382" s="20">
        <v>40634</v>
      </c>
      <c r="C382" s="1">
        <v>2.7</v>
      </c>
      <c r="D382" s="1">
        <v>4.694</v>
      </c>
      <c r="E382" s="1">
        <v>3.41276</v>
      </c>
      <c r="F382" s="1">
        <v>3.32</v>
      </c>
      <c r="G382" s="1">
        <v>9.1042928483091305</v>
      </c>
      <c r="H382" s="1">
        <v>8.2286307292537995</v>
      </c>
      <c r="I382" s="1">
        <v>0.1</v>
      </c>
      <c r="J382">
        <f t="shared" si="10"/>
        <v>17.33292357756293</v>
      </c>
      <c r="K382">
        <v>-1.9810998816985899E-2</v>
      </c>
      <c r="L382">
        <v>0.25272366769701199</v>
      </c>
      <c r="M382">
        <v>-1.14785552367074</v>
      </c>
      <c r="N382">
        <v>0.103256670807678</v>
      </c>
      <c r="O382">
        <v>0.182352605346529</v>
      </c>
      <c r="P382">
        <v>-0.22533628459900901</v>
      </c>
      <c r="Q382">
        <v>-1.7814230578899502E-2</v>
      </c>
      <c r="S382">
        <v>2.71353963243538</v>
      </c>
      <c r="T382">
        <v>4.7933915885989498</v>
      </c>
      <c r="U382">
        <v>3.6273600758317199</v>
      </c>
      <c r="V382">
        <v>3.30152171118021</v>
      </c>
      <c r="W382">
        <v>9.1015190179712295</v>
      </c>
      <c r="X382">
        <v>8.1949091623745094</v>
      </c>
      <c r="Y382">
        <v>0.685005812582276</v>
      </c>
      <c r="AA382">
        <v>2.71353963243538</v>
      </c>
      <c r="AB382">
        <v>4.7933915885989498</v>
      </c>
      <c r="AC382">
        <v>3.6273600758317199</v>
      </c>
      <c r="AD382">
        <v>3.30152171118021</v>
      </c>
      <c r="AE382">
        <v>9.1015190179712295</v>
      </c>
      <c r="AF382">
        <v>8.1949091623745094</v>
      </c>
      <c r="AG382">
        <v>0.685005812582276</v>
      </c>
    </row>
    <row r="383" spans="1:33" x14ac:dyDescent="0.2">
      <c r="A383" s="14">
        <f t="shared" si="11"/>
        <v>382</v>
      </c>
      <c r="B383" s="20">
        <v>40664</v>
      </c>
      <c r="C383" s="1">
        <v>2.73</v>
      </c>
      <c r="D383" s="1">
        <v>4.7477999999999998</v>
      </c>
      <c r="E383" s="1">
        <v>2.1589900000000002</v>
      </c>
      <c r="F383" s="1">
        <v>3.2166666666666699</v>
      </c>
      <c r="G383" s="1">
        <v>9.7985931417397492</v>
      </c>
      <c r="H383" s="1">
        <v>8.0981840325981302</v>
      </c>
      <c r="I383" s="1">
        <v>0.09</v>
      </c>
      <c r="J383">
        <f t="shared" si="10"/>
        <v>17.896777174337878</v>
      </c>
      <c r="K383">
        <v>-7.5314064983218396E-2</v>
      </c>
      <c r="L383">
        <v>0.102434844417506</v>
      </c>
      <c r="M383">
        <v>-1.76785791580007</v>
      </c>
      <c r="N383">
        <v>-6.4394928558542702E-2</v>
      </c>
      <c r="O383">
        <v>0.46431656595204501</v>
      </c>
      <c r="P383">
        <v>-0.12846477880839499</v>
      </c>
      <c r="Q383">
        <v>-5.5337550408288503E-3</v>
      </c>
      <c r="S383">
        <v>2.7388192819978499</v>
      </c>
      <c r="T383">
        <v>4.81254049072247</v>
      </c>
      <c r="U383">
        <v>2.2987736015529001</v>
      </c>
      <c r="V383">
        <v>3.2046305024120501</v>
      </c>
      <c r="W383">
        <v>9.7967863576870204</v>
      </c>
      <c r="X383">
        <v>8.0762188862666306</v>
      </c>
      <c r="Y383">
        <v>0.47105400986090201</v>
      </c>
      <c r="AA383">
        <v>2.7388192819978499</v>
      </c>
      <c r="AB383">
        <v>4.81254049072247</v>
      </c>
      <c r="AC383">
        <v>2.2987736015529001</v>
      </c>
      <c r="AD383">
        <v>3.2046305024120501</v>
      </c>
      <c r="AE383">
        <v>9.7967863576870204</v>
      </c>
      <c r="AF383">
        <v>8.0762188862666306</v>
      </c>
      <c r="AG383">
        <v>0.47105400986090201</v>
      </c>
    </row>
    <row r="384" spans="1:33" x14ac:dyDescent="0.2">
      <c r="A384" s="14">
        <f t="shared" si="11"/>
        <v>383</v>
      </c>
      <c r="B384" s="20">
        <v>40695</v>
      </c>
      <c r="C384" s="1">
        <v>2.57</v>
      </c>
      <c r="D384" s="1">
        <v>4.7816099999999997</v>
      </c>
      <c r="E384" s="1">
        <v>2.2841900000000002</v>
      </c>
      <c r="F384" s="1">
        <v>3.3133333333333299</v>
      </c>
      <c r="G384" s="1">
        <v>10.4611779509641</v>
      </c>
      <c r="H384" s="1">
        <v>8.0748693108430292</v>
      </c>
      <c r="I384" s="1">
        <v>0.09</v>
      </c>
      <c r="J384">
        <f t="shared" si="10"/>
        <v>18.536047261807127</v>
      </c>
      <c r="K384">
        <v>-0.27568095432343098</v>
      </c>
      <c r="L384">
        <v>0.199887457628038</v>
      </c>
      <c r="M384">
        <v>-0.59796762263097802</v>
      </c>
      <c r="N384">
        <v>0.159704114856074</v>
      </c>
      <c r="O384">
        <v>0.40011978732519698</v>
      </c>
      <c r="P384">
        <v>-4.9176134447012E-2</v>
      </c>
      <c r="Q384">
        <v>5.2023136437383596E-3</v>
      </c>
      <c r="S384">
        <v>2.5761830848344802</v>
      </c>
      <c r="T384">
        <v>4.8269987228529603</v>
      </c>
      <c r="U384">
        <v>2.3821904797534099</v>
      </c>
      <c r="V384">
        <v>3.3048949338484102</v>
      </c>
      <c r="W384">
        <v>10.459911237973399</v>
      </c>
      <c r="X384">
        <v>8.0594698301140504</v>
      </c>
      <c r="Y384">
        <v>0.35715205047996301</v>
      </c>
      <c r="AA384">
        <v>2.5761830848344802</v>
      </c>
      <c r="AB384">
        <v>4.8269987228529603</v>
      </c>
      <c r="AC384">
        <v>2.3821904797534099</v>
      </c>
      <c r="AD384">
        <v>3.3048949338484102</v>
      </c>
      <c r="AE384">
        <v>10.459911237973399</v>
      </c>
      <c r="AF384">
        <v>8.0594698301140504</v>
      </c>
      <c r="AG384">
        <v>0.35715205047996301</v>
      </c>
    </row>
    <row r="385" spans="1:33" x14ac:dyDescent="0.2">
      <c r="A385" s="14">
        <f t="shared" si="11"/>
        <v>384</v>
      </c>
      <c r="B385" s="20">
        <v>40725</v>
      </c>
      <c r="C385" s="1">
        <v>2.94</v>
      </c>
      <c r="D385" s="1">
        <v>4.8386300000000002</v>
      </c>
      <c r="E385" s="1">
        <v>2.3884400000000001</v>
      </c>
      <c r="F385" s="1">
        <v>3.21</v>
      </c>
      <c r="G385" s="1">
        <v>10.527487349862801</v>
      </c>
      <c r="H385" s="1">
        <v>7.8750140620074403</v>
      </c>
      <c r="I385" s="1">
        <v>7.0000000000000007E-2</v>
      </c>
      <c r="J385">
        <f t="shared" si="10"/>
        <v>18.40250141187024</v>
      </c>
      <c r="K385">
        <v>0.23470148784268599</v>
      </c>
      <c r="L385">
        <v>0.22723561820722801</v>
      </c>
      <c r="M385">
        <v>-0.799304898677617</v>
      </c>
      <c r="N385">
        <v>2.3072466091945701E-2</v>
      </c>
      <c r="O385">
        <v>-0.20764043382175601</v>
      </c>
      <c r="P385">
        <v>-0.25113352682458301</v>
      </c>
      <c r="Q385">
        <v>6.3663672971101103E-3</v>
      </c>
      <c r="S385">
        <v>2.9419532468793399</v>
      </c>
      <c r="T385">
        <v>4.8529683737475997</v>
      </c>
      <c r="U385">
        <v>2.4193985160767899</v>
      </c>
      <c r="V385">
        <v>3.2073342954363699</v>
      </c>
      <c r="W385">
        <v>10.527087193102499</v>
      </c>
      <c r="X385">
        <v>7.8701493401925804</v>
      </c>
      <c r="Y385">
        <v>0.15439378124007999</v>
      </c>
      <c r="AA385">
        <v>2.9419532468793399</v>
      </c>
      <c r="AB385">
        <v>4.8529683737475997</v>
      </c>
      <c r="AC385">
        <v>2.4193985160767899</v>
      </c>
      <c r="AD385">
        <v>3.2073342954363699</v>
      </c>
      <c r="AE385">
        <v>10.527087193102499</v>
      </c>
      <c r="AF385">
        <v>7.8701493401925804</v>
      </c>
      <c r="AG385">
        <v>0.15439378124007999</v>
      </c>
    </row>
    <row r="386" spans="1:33" x14ac:dyDescent="0.2">
      <c r="A386" s="14">
        <f t="shared" si="11"/>
        <v>385</v>
      </c>
      <c r="B386" s="20">
        <v>40756</v>
      </c>
      <c r="C386" s="1">
        <v>3.13</v>
      </c>
      <c r="D386" s="1">
        <v>4.6185999999999998</v>
      </c>
      <c r="E386" s="1">
        <v>2.6506599999999998</v>
      </c>
      <c r="F386" s="1">
        <v>3.2066666666666701</v>
      </c>
      <c r="G386" s="1">
        <v>10.5507580973595</v>
      </c>
      <c r="H386" s="1">
        <v>7.6748002784641098</v>
      </c>
      <c r="I386" s="1">
        <v>0.1</v>
      </c>
      <c r="J386">
        <f t="shared" si="10"/>
        <v>18.22555837582361</v>
      </c>
      <c r="K386">
        <v>0.13175971579003301</v>
      </c>
      <c r="L386">
        <v>-1.9039813806144799E-2</v>
      </c>
      <c r="M386">
        <v>-0.180893102063617</v>
      </c>
      <c r="N386">
        <v>0.113951003811382</v>
      </c>
      <c r="O386">
        <v>-0.16506391167280701</v>
      </c>
      <c r="P386">
        <v>-0.115110018559977</v>
      </c>
      <c r="Q386">
        <v>2.8574513131381801E-2</v>
      </c>
      <c r="S386">
        <v>3.1311424460208999</v>
      </c>
      <c r="T386">
        <v>4.6269864554999698</v>
      </c>
      <c r="U386">
        <v>2.6687675080056898</v>
      </c>
      <c r="V386">
        <v>3.2051075070930302</v>
      </c>
      <c r="W386">
        <v>10.5505240473254</v>
      </c>
      <c r="X386">
        <v>7.6719549227956003</v>
      </c>
      <c r="Y386">
        <v>0.14936157358590199</v>
      </c>
      <c r="AA386">
        <v>3.1311424460208999</v>
      </c>
      <c r="AB386">
        <v>4.6269864554999698</v>
      </c>
      <c r="AC386">
        <v>2.6687675080056898</v>
      </c>
      <c r="AD386">
        <v>3.2051075070930302</v>
      </c>
      <c r="AE386">
        <v>10.5505240473254</v>
      </c>
      <c r="AF386">
        <v>7.6719549227956003</v>
      </c>
      <c r="AG386">
        <v>0.14936157358590199</v>
      </c>
    </row>
    <row r="387" spans="1:33" x14ac:dyDescent="0.2">
      <c r="A387" s="14">
        <f t="shared" si="11"/>
        <v>386</v>
      </c>
      <c r="B387" s="20">
        <v>40787</v>
      </c>
      <c r="C387" s="1">
        <v>3.35</v>
      </c>
      <c r="D387" s="1">
        <v>4.77217</v>
      </c>
      <c r="E387" s="1">
        <v>2.37357</v>
      </c>
      <c r="F387" s="1">
        <v>3.20333333333333</v>
      </c>
      <c r="G387" s="1">
        <v>10.701021188918499</v>
      </c>
      <c r="H387" s="1">
        <v>7.6257588519504296</v>
      </c>
      <c r="I387" s="1">
        <v>0.08</v>
      </c>
      <c r="J387">
        <f t="shared" ref="J387:J450" si="12">G387+H387</f>
        <v>18.326780040868929</v>
      </c>
      <c r="K387">
        <v>0.229755635540316</v>
      </c>
      <c r="L387">
        <v>0.468081232999352</v>
      </c>
      <c r="M387">
        <v>-0.428020609007363</v>
      </c>
      <c r="N387">
        <v>0.16051852113682599</v>
      </c>
      <c r="O387">
        <v>-2.0219616474627098E-3</v>
      </c>
      <c r="P387">
        <v>9.3273309354134804E-2</v>
      </c>
      <c r="Q387">
        <v>-3.3312132592366E-3</v>
      </c>
      <c r="S387">
        <v>3.35353478908333</v>
      </c>
      <c r="T387">
        <v>4.7981181418001198</v>
      </c>
      <c r="U387">
        <v>2.4295955981063599</v>
      </c>
      <c r="V387">
        <v>3.19850921023319</v>
      </c>
      <c r="W387">
        <v>10.7002970255969</v>
      </c>
      <c r="X387">
        <v>7.61695516935072</v>
      </c>
      <c r="Y387">
        <v>0.23272734838789499</v>
      </c>
      <c r="AA387">
        <v>3.35353478908333</v>
      </c>
      <c r="AB387">
        <v>4.7981181418001198</v>
      </c>
      <c r="AC387">
        <v>2.4295955981063599</v>
      </c>
      <c r="AD387">
        <v>3.19850921023319</v>
      </c>
      <c r="AE387">
        <v>10.7002970255969</v>
      </c>
      <c r="AF387">
        <v>7.61695516935072</v>
      </c>
      <c r="AG387">
        <v>0.23272734838789499</v>
      </c>
    </row>
    <row r="388" spans="1:33" x14ac:dyDescent="0.2">
      <c r="A388" s="14">
        <f t="shared" ref="A388:A451" si="13">A387+1</f>
        <v>387</v>
      </c>
      <c r="B388" s="20">
        <v>40817</v>
      </c>
      <c r="C388" s="1">
        <v>3.2</v>
      </c>
      <c r="D388" s="1">
        <v>4.3514099999999996</v>
      </c>
      <c r="E388" s="1">
        <v>3.3586</v>
      </c>
      <c r="F388" s="1">
        <v>3</v>
      </c>
      <c r="G388" s="1">
        <v>10.6121565439005</v>
      </c>
      <c r="H388" s="1">
        <v>7.3846484221125603</v>
      </c>
      <c r="I388" s="1">
        <v>7.0000000000000007E-2</v>
      </c>
      <c r="J388">
        <f t="shared" si="12"/>
        <v>17.996804966013059</v>
      </c>
      <c r="K388">
        <v>-9.7927051497249798E-2</v>
      </c>
      <c r="L388">
        <v>-6.0417383602929801E-2</v>
      </c>
      <c r="M388">
        <v>0.96506363647307902</v>
      </c>
      <c r="N388">
        <v>-2.5430979771095499E-2</v>
      </c>
      <c r="O388">
        <v>-0.195887786725678</v>
      </c>
      <c r="P388">
        <v>6.88849558164487E-3</v>
      </c>
      <c r="Q388">
        <v>-1.0056539382303E-2</v>
      </c>
      <c r="S388">
        <v>3.20172065728072</v>
      </c>
      <c r="T388">
        <v>4.3640409825160198</v>
      </c>
      <c r="U388">
        <v>3.3858720241619702</v>
      </c>
      <c r="V388">
        <v>2.9976517233872699</v>
      </c>
      <c r="W388">
        <v>10.6118040371845</v>
      </c>
      <c r="X388">
        <v>7.3803629838006302</v>
      </c>
      <c r="Y388">
        <v>0.144344301108946</v>
      </c>
      <c r="AA388">
        <v>3.20172065728072</v>
      </c>
      <c r="AB388">
        <v>4.3640409825160198</v>
      </c>
      <c r="AC388">
        <v>3.3858720241619702</v>
      </c>
      <c r="AD388">
        <v>2.9976517233872699</v>
      </c>
      <c r="AE388">
        <v>10.6118040371845</v>
      </c>
      <c r="AF388">
        <v>7.3803629838006302</v>
      </c>
      <c r="AG388">
        <v>0.144344301108946</v>
      </c>
    </row>
    <row r="389" spans="1:33" x14ac:dyDescent="0.2">
      <c r="A389" s="14">
        <f t="shared" si="13"/>
        <v>388</v>
      </c>
      <c r="B389" s="20">
        <v>40848</v>
      </c>
      <c r="C389" s="1">
        <v>3.06</v>
      </c>
      <c r="D389" s="1">
        <v>3.9093399999999998</v>
      </c>
      <c r="E389" s="1">
        <v>3.2530800000000002</v>
      </c>
      <c r="F389" s="1">
        <v>2.81</v>
      </c>
      <c r="G389" s="1">
        <v>10.5893985666643</v>
      </c>
      <c r="H389" s="1">
        <v>7.2337944919004702</v>
      </c>
      <c r="I389" s="1">
        <v>0.08</v>
      </c>
      <c r="J389">
        <f t="shared" si="12"/>
        <v>17.823193058564769</v>
      </c>
      <c r="K389">
        <v>-0.12979922794435</v>
      </c>
      <c r="L389">
        <v>-0.36078328663100501</v>
      </c>
      <c r="M389">
        <v>0.208269925313846</v>
      </c>
      <c r="N389">
        <v>-0.108160868148596</v>
      </c>
      <c r="O389">
        <v>-9.8353675279275604E-2</v>
      </c>
      <c r="P389">
        <v>-4.6764269735857199E-2</v>
      </c>
      <c r="Q389">
        <v>-9.4180659239831207E-3</v>
      </c>
      <c r="S389">
        <v>3.0661735859559101</v>
      </c>
      <c r="T389">
        <v>3.95465899358702</v>
      </c>
      <c r="U389">
        <v>3.3509299247017199</v>
      </c>
      <c r="V389">
        <v>2.8015745641625398</v>
      </c>
      <c r="W389">
        <v>10.588133799684901</v>
      </c>
      <c r="X389">
        <v>7.21841866890892</v>
      </c>
      <c r="Y389">
        <v>0.34674163319555901</v>
      </c>
      <c r="AA389">
        <v>3.0661735859559101</v>
      </c>
      <c r="AB389">
        <v>3.95465899358702</v>
      </c>
      <c r="AC389">
        <v>3.3509299247017199</v>
      </c>
      <c r="AD389">
        <v>2.8015745641625398</v>
      </c>
      <c r="AE389">
        <v>10.588133799684901</v>
      </c>
      <c r="AF389">
        <v>7.21841866890892</v>
      </c>
      <c r="AG389">
        <v>0.34674163319555901</v>
      </c>
    </row>
    <row r="390" spans="1:33" x14ac:dyDescent="0.2">
      <c r="A390" s="14">
        <f t="shared" si="13"/>
        <v>389</v>
      </c>
      <c r="B390" s="20">
        <v>40878</v>
      </c>
      <c r="C390" s="1">
        <v>3.36</v>
      </c>
      <c r="D390" s="1">
        <v>3.6575899999999999</v>
      </c>
      <c r="E390" s="1">
        <v>2.8489900000000001</v>
      </c>
      <c r="F390" s="1">
        <v>2.72</v>
      </c>
      <c r="G390" s="1">
        <v>10.5912553800684</v>
      </c>
      <c r="H390" s="1">
        <v>7.9430234821839596</v>
      </c>
      <c r="I390" s="1">
        <v>7.0000000000000007E-2</v>
      </c>
      <c r="J390">
        <f t="shared" si="12"/>
        <v>18.534278862252361</v>
      </c>
      <c r="K390">
        <v>0.27879630052749099</v>
      </c>
      <c r="L390">
        <v>-0.30645382441267799</v>
      </c>
      <c r="M390">
        <v>-8.8859343350318698E-2</v>
      </c>
      <c r="N390">
        <v>-5.3216311235417299E-2</v>
      </c>
      <c r="O390">
        <v>-8.5531551098192396E-2</v>
      </c>
      <c r="P390">
        <v>0.67137855346379005</v>
      </c>
      <c r="Q390">
        <v>-3.1083310495524701E-2</v>
      </c>
      <c r="S390">
        <v>3.3718967193053402</v>
      </c>
      <c r="T390">
        <v>3.74492130951052</v>
      </c>
      <c r="U390">
        <v>3.03755027866768</v>
      </c>
      <c r="V390">
        <v>2.7037638860300599</v>
      </c>
      <c r="W390">
        <v>10.5888181291986</v>
      </c>
      <c r="X390">
        <v>7.9133937254225799</v>
      </c>
      <c r="Y390">
        <v>0.58402059675518603</v>
      </c>
      <c r="AA390">
        <v>3.3718967193053402</v>
      </c>
      <c r="AB390">
        <v>3.74492130951052</v>
      </c>
      <c r="AC390">
        <v>3.03755027866768</v>
      </c>
      <c r="AD390">
        <v>2.7037638860300599</v>
      </c>
      <c r="AE390">
        <v>10.5888181291986</v>
      </c>
      <c r="AF390">
        <v>7.9133937254225799</v>
      </c>
      <c r="AG390">
        <v>0.58402059675518603</v>
      </c>
    </row>
    <row r="391" spans="1:33" x14ac:dyDescent="0.2">
      <c r="A391" s="14">
        <f t="shared" si="13"/>
        <v>390</v>
      </c>
      <c r="B391" s="20">
        <v>40909</v>
      </c>
      <c r="C391" s="1">
        <v>3.4</v>
      </c>
      <c r="D391" s="1">
        <v>4.0879700000000003</v>
      </c>
      <c r="E391" s="1">
        <v>3.5762299999999998</v>
      </c>
      <c r="F391" s="1">
        <v>2.5299999999999998</v>
      </c>
      <c r="G391" s="1">
        <v>10.457192379491801</v>
      </c>
      <c r="H391" s="1">
        <v>7.91759597845041</v>
      </c>
      <c r="I391" s="1">
        <v>0.08</v>
      </c>
      <c r="J391">
        <f t="shared" si="12"/>
        <v>18.374788357942212</v>
      </c>
      <c r="K391">
        <v>0.14407446429039</v>
      </c>
      <c r="L391">
        <v>0.456543512106105</v>
      </c>
      <c r="M391">
        <v>1.2186817068537601</v>
      </c>
      <c r="N391">
        <v>-0.153720991614508</v>
      </c>
      <c r="O391">
        <v>-0.21991710448941801</v>
      </c>
      <c r="P391">
        <v>0.129133245124574</v>
      </c>
      <c r="Q391">
        <v>-1.46074278034814E-2</v>
      </c>
      <c r="S391">
        <v>3.4184501265860598</v>
      </c>
      <c r="T391">
        <v>4.22340849140598</v>
      </c>
      <c r="U391">
        <v>3.86866028445331</v>
      </c>
      <c r="V391">
        <v>2.5048200869229</v>
      </c>
      <c r="W391">
        <v>10.4534125486059</v>
      </c>
      <c r="X391">
        <v>7.8716444224851996</v>
      </c>
      <c r="Y391">
        <v>0.87717313946537601</v>
      </c>
      <c r="AA391">
        <v>3.4184501265860598</v>
      </c>
      <c r="AB391">
        <v>4.22340849140598</v>
      </c>
      <c r="AC391">
        <v>3.86866028445331</v>
      </c>
      <c r="AD391">
        <v>2.5048200869229</v>
      </c>
      <c r="AE391">
        <v>10.4534125486059</v>
      </c>
      <c r="AF391">
        <v>7.8716444224851996</v>
      </c>
      <c r="AG391">
        <v>0.87717313946537601</v>
      </c>
    </row>
    <row r="392" spans="1:33" x14ac:dyDescent="0.2">
      <c r="A392" s="14">
        <f t="shared" si="13"/>
        <v>391</v>
      </c>
      <c r="B392" s="20">
        <v>40940</v>
      </c>
      <c r="C392" s="1">
        <v>3.16</v>
      </c>
      <c r="D392" s="1">
        <v>4.6169599999999997</v>
      </c>
      <c r="E392" s="1">
        <v>4.3235200000000003</v>
      </c>
      <c r="F392" s="1">
        <v>2.5433333333333299</v>
      </c>
      <c r="G392" s="1">
        <v>10.2826659504662</v>
      </c>
      <c r="H392" s="1">
        <v>7.8228972924121098</v>
      </c>
      <c r="I392" s="1">
        <v>0.1</v>
      </c>
      <c r="J392">
        <f t="shared" si="12"/>
        <v>18.105563242878311</v>
      </c>
      <c r="K392">
        <v>-0.13098200202614499</v>
      </c>
      <c r="L392">
        <v>0.66941402380560899</v>
      </c>
      <c r="M392">
        <v>1.34523049162693</v>
      </c>
      <c r="N392">
        <v>4.6188934665123402E-2</v>
      </c>
      <c r="O392">
        <v>-0.24001301549571999</v>
      </c>
      <c r="P392">
        <v>6.9795403742952095E-2</v>
      </c>
      <c r="Q392">
        <v>-6.9304757340643399E-3</v>
      </c>
      <c r="S392">
        <v>3.17690644015729</v>
      </c>
      <c r="T392">
        <v>4.7410666146222997</v>
      </c>
      <c r="U392">
        <v>4.5914832077985004</v>
      </c>
      <c r="V392">
        <v>2.52026017491254</v>
      </c>
      <c r="W392">
        <v>10.2792023707244</v>
      </c>
      <c r="X392">
        <v>7.7807904143136604</v>
      </c>
      <c r="Y392">
        <v>0.83047520376106998</v>
      </c>
      <c r="AA392">
        <v>3.17690644015729</v>
      </c>
      <c r="AB392">
        <v>4.7410666146222997</v>
      </c>
      <c r="AC392">
        <v>4.5914832077985004</v>
      </c>
      <c r="AD392">
        <v>2.52026017491254</v>
      </c>
      <c r="AE392">
        <v>10.2792023707244</v>
      </c>
      <c r="AF392">
        <v>7.7807904143136604</v>
      </c>
      <c r="AG392">
        <v>0.83047520376106998</v>
      </c>
    </row>
    <row r="393" spans="1:33" x14ac:dyDescent="0.2">
      <c r="A393" s="14">
        <f t="shared" si="13"/>
        <v>392</v>
      </c>
      <c r="B393" s="20">
        <v>40969</v>
      </c>
      <c r="C393" s="1">
        <v>3</v>
      </c>
      <c r="D393" s="1">
        <v>3.8036099999999999</v>
      </c>
      <c r="E393" s="1">
        <v>2.7930299999999999</v>
      </c>
      <c r="F393" s="1">
        <v>2.4566666666666701</v>
      </c>
      <c r="G393" s="1">
        <v>10.398435963253</v>
      </c>
      <c r="H393" s="1">
        <v>7.5773737274566804</v>
      </c>
      <c r="I393" s="1">
        <v>0.13</v>
      </c>
      <c r="J393">
        <f t="shared" si="12"/>
        <v>17.975809690709681</v>
      </c>
      <c r="K393">
        <v>-0.127469461962923</v>
      </c>
      <c r="L393">
        <v>-0.58336567771092596</v>
      </c>
      <c r="M393">
        <v>-1.09379412965949</v>
      </c>
      <c r="N393">
        <v>-5.0024840295461601E-2</v>
      </c>
      <c r="O393">
        <v>5.3868099000896601E-3</v>
      </c>
      <c r="P393">
        <v>-0.16725868599379301</v>
      </c>
      <c r="Q393">
        <v>1.8190114192111199E-2</v>
      </c>
      <c r="S393">
        <v>3.0114252836353801</v>
      </c>
      <c r="T393">
        <v>3.88748059959959</v>
      </c>
      <c r="U393">
        <v>2.9741181311772702</v>
      </c>
      <c r="V393">
        <v>2.44107394715452</v>
      </c>
      <c r="W393">
        <v>10.396095294219499</v>
      </c>
      <c r="X393">
        <v>7.5489181199604003</v>
      </c>
      <c r="Y393">
        <v>0.62365131357847603</v>
      </c>
      <c r="AA393">
        <v>3.0114252836353801</v>
      </c>
      <c r="AB393">
        <v>3.88748059959959</v>
      </c>
      <c r="AC393">
        <v>2.9741181311772702</v>
      </c>
      <c r="AD393">
        <v>2.44107394715452</v>
      </c>
      <c r="AE393">
        <v>10.396095294219499</v>
      </c>
      <c r="AF393">
        <v>7.5489181199604003</v>
      </c>
      <c r="AG393">
        <v>0.62365131357847603</v>
      </c>
    </row>
    <row r="394" spans="1:33" x14ac:dyDescent="0.2">
      <c r="A394" s="14">
        <f t="shared" si="13"/>
        <v>393</v>
      </c>
      <c r="B394" s="20">
        <v>41000</v>
      </c>
      <c r="C394" s="1">
        <v>3.24</v>
      </c>
      <c r="D394" s="1">
        <v>3.7033900000000002</v>
      </c>
      <c r="E394" s="1">
        <v>3.9370699999999998</v>
      </c>
      <c r="F394" s="1">
        <v>2.4700000000000002</v>
      </c>
      <c r="G394" s="1">
        <v>10.340099328126501</v>
      </c>
      <c r="H394" s="1">
        <v>7.4324931519538104</v>
      </c>
      <c r="I394" s="1">
        <v>0.14000000000000001</v>
      </c>
      <c r="J394">
        <f t="shared" si="12"/>
        <v>17.772592480080313</v>
      </c>
      <c r="K394">
        <v>0.237528296228563</v>
      </c>
      <c r="L394">
        <v>-1.9226617209623299E-2</v>
      </c>
      <c r="M394">
        <v>1.2442897508402599</v>
      </c>
      <c r="N394">
        <v>5.6679623687869697E-2</v>
      </c>
      <c r="O394">
        <v>-0.19533652533825399</v>
      </c>
      <c r="P394">
        <v>-0.251974503308319</v>
      </c>
      <c r="Q394">
        <v>1.05590662197064E-2</v>
      </c>
      <c r="S394">
        <v>3.2584909305256802</v>
      </c>
      <c r="T394">
        <v>3.83912802452843</v>
      </c>
      <c r="U394">
        <v>4.2301470175591698</v>
      </c>
      <c r="V394">
        <v>2.4447643995188999</v>
      </c>
      <c r="W394">
        <v>10.3363111378405</v>
      </c>
      <c r="X394">
        <v>7.3864399704248704</v>
      </c>
      <c r="Y394">
        <v>0.93893615201161396</v>
      </c>
      <c r="AA394">
        <v>3.2584909305256802</v>
      </c>
      <c r="AB394">
        <v>3.83912802452843</v>
      </c>
      <c r="AC394">
        <v>4.2301470175591698</v>
      </c>
      <c r="AD394">
        <v>2.4447643995188999</v>
      </c>
      <c r="AE394">
        <v>10.3363111378405</v>
      </c>
      <c r="AF394">
        <v>7.3864399704248704</v>
      </c>
      <c r="AG394">
        <v>0.93893615201161396</v>
      </c>
    </row>
    <row r="395" spans="1:33" x14ac:dyDescent="0.2">
      <c r="A395" s="14">
        <f t="shared" si="13"/>
        <v>394</v>
      </c>
      <c r="B395" s="20">
        <v>41030</v>
      </c>
      <c r="C395" s="1">
        <v>3.48</v>
      </c>
      <c r="D395" s="1">
        <v>3.3603499999999999</v>
      </c>
      <c r="E395" s="1">
        <v>3.9039899999999998</v>
      </c>
      <c r="F395" s="1">
        <v>2.4933333333333301</v>
      </c>
      <c r="G395" s="1">
        <v>10.249895771662199</v>
      </c>
      <c r="H395" s="1">
        <v>7.3376861106615401</v>
      </c>
      <c r="I395" s="1">
        <v>0.16</v>
      </c>
      <c r="J395">
        <f t="shared" si="12"/>
        <v>17.58758188232374</v>
      </c>
      <c r="K395">
        <v>0.32322520368324198</v>
      </c>
      <c r="L395">
        <v>-0.23016663397030401</v>
      </c>
      <c r="M395">
        <v>0.52630796293206905</v>
      </c>
      <c r="N395">
        <v>8.6462472368915605E-2</v>
      </c>
      <c r="O395">
        <v>-0.16344755422801199</v>
      </c>
      <c r="P395">
        <v>-7.9432225730534198E-2</v>
      </c>
      <c r="Q395">
        <v>1.9724480208268998E-2</v>
      </c>
      <c r="S395">
        <v>3.4987896420796201</v>
      </c>
      <c r="T395">
        <v>3.4982808031005899</v>
      </c>
      <c r="U395">
        <v>4.2018015273351201</v>
      </c>
      <c r="V395">
        <v>2.46769006459433</v>
      </c>
      <c r="W395">
        <v>10.2460463850938</v>
      </c>
      <c r="X395">
        <v>7.2908889634679497</v>
      </c>
      <c r="Y395">
        <v>0.97184255816234499</v>
      </c>
      <c r="AA395">
        <v>3.4987896420796201</v>
      </c>
      <c r="AB395">
        <v>3.4982808031005899</v>
      </c>
      <c r="AC395">
        <v>4.2018015273351201</v>
      </c>
      <c r="AD395">
        <v>2.46769006459433</v>
      </c>
      <c r="AE395">
        <v>10.2460463850938</v>
      </c>
      <c r="AF395">
        <v>7.2908889634679497</v>
      </c>
      <c r="AG395">
        <v>0.97184255816234499</v>
      </c>
    </row>
    <row r="396" spans="1:33" x14ac:dyDescent="0.2">
      <c r="A396" s="14">
        <f t="shared" si="13"/>
        <v>395</v>
      </c>
      <c r="B396" s="20">
        <v>41061</v>
      </c>
      <c r="C396" s="1">
        <v>3.35</v>
      </c>
      <c r="D396" s="1">
        <v>2.90971</v>
      </c>
      <c r="E396" s="1">
        <v>3.5810499999999998</v>
      </c>
      <c r="F396" s="1">
        <v>2.5166666666666702</v>
      </c>
      <c r="G396" s="1">
        <v>10.3096146616775</v>
      </c>
      <c r="H396" s="1">
        <v>7.4050776244515397</v>
      </c>
      <c r="I396" s="1">
        <v>0.16</v>
      </c>
      <c r="J396">
        <f t="shared" si="12"/>
        <v>17.71469228612904</v>
      </c>
      <c r="K396">
        <v>3.0906193983120601E-2</v>
      </c>
      <c r="L396">
        <v>-0.290944464612445</v>
      </c>
      <c r="M396">
        <v>0.46193654691397201</v>
      </c>
      <c r="N396">
        <v>0.11035488583618799</v>
      </c>
      <c r="O396">
        <v>1.8897756978995199E-2</v>
      </c>
      <c r="P396">
        <v>0.158358798728293</v>
      </c>
      <c r="Q396">
        <v>4.5874127104862401E-3</v>
      </c>
      <c r="S396">
        <v>3.37241992270341</v>
      </c>
      <c r="T396">
        <v>3.0742899281768898</v>
      </c>
      <c r="U396">
        <v>3.9364006445062798</v>
      </c>
      <c r="V396">
        <v>2.4860689522155499</v>
      </c>
      <c r="W396">
        <v>10.3050215486765</v>
      </c>
      <c r="X396">
        <v>7.3492389651319998</v>
      </c>
      <c r="Y396">
        <v>1.1286958018786999</v>
      </c>
      <c r="AA396">
        <v>3.37241992270341</v>
      </c>
      <c r="AB396">
        <v>3.0742899281768898</v>
      </c>
      <c r="AC396">
        <v>3.9364006445062798</v>
      </c>
      <c r="AD396">
        <v>2.4860689522155499</v>
      </c>
      <c r="AE396">
        <v>10.3050215486765</v>
      </c>
      <c r="AF396">
        <v>7.3492389651319998</v>
      </c>
      <c r="AG396">
        <v>1.1286958018786999</v>
      </c>
    </row>
    <row r="397" spans="1:33" x14ac:dyDescent="0.2">
      <c r="A397" s="14">
        <f t="shared" si="13"/>
        <v>396</v>
      </c>
      <c r="B397" s="20">
        <v>41091</v>
      </c>
      <c r="C397" s="1">
        <v>3.36</v>
      </c>
      <c r="D397" s="1">
        <v>2.8068399999999998</v>
      </c>
      <c r="E397" s="1">
        <v>3.3092299999999999</v>
      </c>
      <c r="F397" s="1">
        <v>2.54</v>
      </c>
      <c r="G397" s="1">
        <v>10.155237486120299</v>
      </c>
      <c r="H397" s="1">
        <v>7.3504747686231102</v>
      </c>
      <c r="I397" s="1">
        <v>0.16</v>
      </c>
      <c r="J397">
        <f t="shared" si="12"/>
        <v>17.505712254743408</v>
      </c>
      <c r="K397">
        <v>0.14830369459968401</v>
      </c>
      <c r="L397">
        <v>-8.7033550268755103E-2</v>
      </c>
      <c r="M397">
        <v>0.44048311130689899</v>
      </c>
      <c r="N397">
        <v>9.4660915132027804E-2</v>
      </c>
      <c r="O397">
        <v>-0.21322496198229701</v>
      </c>
      <c r="P397">
        <v>-2.86202445855483E-2</v>
      </c>
      <c r="Q397">
        <v>8.0972959205698608E-3</v>
      </c>
      <c r="S397">
        <v>3.3859986589906801</v>
      </c>
      <c r="T397">
        <v>2.9976906771404299</v>
      </c>
      <c r="U397">
        <v>3.7213027957386</v>
      </c>
      <c r="V397">
        <v>2.5045181852572602</v>
      </c>
      <c r="W397">
        <v>10.1499112064449</v>
      </c>
      <c r="X397">
        <v>7.2857229725821302</v>
      </c>
      <c r="Y397">
        <v>1.2833219735819199</v>
      </c>
      <c r="AA397">
        <v>3.3859986589906801</v>
      </c>
      <c r="AB397">
        <v>2.9976906771404299</v>
      </c>
      <c r="AC397">
        <v>3.7213027957386</v>
      </c>
      <c r="AD397">
        <v>2.5045181852572602</v>
      </c>
      <c r="AE397">
        <v>10.1499112064449</v>
      </c>
      <c r="AF397">
        <v>7.2857229725821302</v>
      </c>
      <c r="AG397">
        <v>1.2833219735819199</v>
      </c>
    </row>
    <row r="398" spans="1:33" x14ac:dyDescent="0.2">
      <c r="A398" s="14">
        <f t="shared" si="13"/>
        <v>397</v>
      </c>
      <c r="B398" s="20">
        <v>41122</v>
      </c>
      <c r="C398" s="1">
        <v>3.34</v>
      </c>
      <c r="D398" s="1">
        <v>2.83629</v>
      </c>
      <c r="E398" s="1">
        <v>2.2929599999999999</v>
      </c>
      <c r="F398" s="1">
        <v>2.46</v>
      </c>
      <c r="G398" s="1">
        <v>10.1151474478251</v>
      </c>
      <c r="H398" s="1">
        <v>7.2398127922896096</v>
      </c>
      <c r="I398" s="1">
        <v>0.13</v>
      </c>
      <c r="J398">
        <f t="shared" si="12"/>
        <v>17.354960240114711</v>
      </c>
      <c r="K398">
        <v>0.10885196738632801</v>
      </c>
      <c r="L398">
        <v>1.98464817005829E-2</v>
      </c>
      <c r="M398">
        <v>-0.30135244008902101</v>
      </c>
      <c r="N398">
        <v>-2.2755527885980099E-2</v>
      </c>
      <c r="O398">
        <v>-9.7977794362075807E-2</v>
      </c>
      <c r="P398">
        <v>-9.9889839934883207E-2</v>
      </c>
      <c r="Q398">
        <v>-2.3364088990694799E-2</v>
      </c>
      <c r="S398">
        <v>3.3678525488235</v>
      </c>
      <c r="T398">
        <v>3.0407496917463299</v>
      </c>
      <c r="U398">
        <v>2.7344165253639101</v>
      </c>
      <c r="V398">
        <v>2.42198807877657</v>
      </c>
      <c r="W398">
        <v>10.109441366416901</v>
      </c>
      <c r="X398">
        <v>7.1704437313204501</v>
      </c>
      <c r="Y398">
        <v>1.3334228428827899</v>
      </c>
      <c r="AA398">
        <v>3.3678525488235</v>
      </c>
      <c r="AB398">
        <v>3.0407496917463299</v>
      </c>
      <c r="AC398">
        <v>2.7344165253639101</v>
      </c>
      <c r="AD398">
        <v>2.42198807877657</v>
      </c>
      <c r="AE398">
        <v>10.109441366416901</v>
      </c>
      <c r="AF398">
        <v>7.1704437313204501</v>
      </c>
      <c r="AG398">
        <v>1.3334228428827899</v>
      </c>
    </row>
    <row r="399" spans="1:33" x14ac:dyDescent="0.2">
      <c r="A399" s="14">
        <f t="shared" si="13"/>
        <v>398</v>
      </c>
      <c r="B399" s="20">
        <v>41153</v>
      </c>
      <c r="C399" s="1">
        <v>3.19</v>
      </c>
      <c r="D399" s="1">
        <v>3.0117099999999999</v>
      </c>
      <c r="E399" s="1">
        <v>2.3369800000000001</v>
      </c>
      <c r="F399" s="1">
        <v>2.1800000000000002</v>
      </c>
      <c r="G399" s="1">
        <v>10.1116155338313</v>
      </c>
      <c r="H399" s="1">
        <v>7.0914537187494604</v>
      </c>
      <c r="I399" s="1">
        <v>0.14000000000000001</v>
      </c>
      <c r="J399">
        <f t="shared" si="12"/>
        <v>17.203069252580761</v>
      </c>
      <c r="K399">
        <v>-6.1706201333220398E-2</v>
      </c>
      <c r="L399">
        <v>6.5135465353024904E-2</v>
      </c>
      <c r="M399">
        <v>0.57167949457003897</v>
      </c>
      <c r="N399">
        <v>-0.26127862648211397</v>
      </c>
      <c r="O399">
        <v>-4.7285553473468897E-2</v>
      </c>
      <c r="P399">
        <v>-0.191286666148136</v>
      </c>
      <c r="Q399">
        <v>-4.7929692653121301E-3</v>
      </c>
      <c r="S399">
        <v>3.2176157939757601</v>
      </c>
      <c r="T399">
        <v>3.2144317242987102</v>
      </c>
      <c r="U399">
        <v>2.7746840152037402</v>
      </c>
      <c r="V399">
        <v>2.1423111912744099</v>
      </c>
      <c r="W399">
        <v>10.1059579557913</v>
      </c>
      <c r="X399">
        <v>7.02267431517833</v>
      </c>
      <c r="Y399">
        <v>1.3331933951672501</v>
      </c>
      <c r="AA399">
        <v>3.2176157939757601</v>
      </c>
      <c r="AB399">
        <v>3.2144317242987102</v>
      </c>
      <c r="AC399">
        <v>2.7746840152037402</v>
      </c>
      <c r="AD399">
        <v>2.1423111912744099</v>
      </c>
      <c r="AE399">
        <v>10.1059579557913</v>
      </c>
      <c r="AF399">
        <v>7.02267431517833</v>
      </c>
      <c r="AG399">
        <v>1.3331933951672501</v>
      </c>
    </row>
    <row r="400" spans="1:33" x14ac:dyDescent="0.2">
      <c r="A400" s="14">
        <f t="shared" si="13"/>
        <v>399</v>
      </c>
      <c r="B400" s="20">
        <v>41183</v>
      </c>
      <c r="C400" s="1">
        <v>2.86</v>
      </c>
      <c r="D400" s="1">
        <v>3.2241900000000001</v>
      </c>
      <c r="E400" s="1">
        <v>1.85781</v>
      </c>
      <c r="F400" s="1">
        <v>2.2000000000000002</v>
      </c>
      <c r="G400" s="1">
        <v>10.111798102760799</v>
      </c>
      <c r="H400" s="1">
        <v>7.2384732466635997</v>
      </c>
      <c r="I400" s="1">
        <v>0.16</v>
      </c>
      <c r="J400">
        <f t="shared" si="12"/>
        <v>17.3502713494244</v>
      </c>
      <c r="K400">
        <v>-0.27272931374439102</v>
      </c>
      <c r="L400">
        <v>3.64773057088357E-2</v>
      </c>
      <c r="M400">
        <v>-0.15257532016868899</v>
      </c>
      <c r="N400">
        <v>4.3051589210890001E-2</v>
      </c>
      <c r="O400">
        <v>-1.79722074804144E-2</v>
      </c>
      <c r="P400">
        <v>2.51284852052771E-2</v>
      </c>
      <c r="Q400">
        <v>4.7959624784453701E-3</v>
      </c>
      <c r="S400">
        <v>2.8880712659437502</v>
      </c>
      <c r="T400">
        <v>3.43025524803739</v>
      </c>
      <c r="U400">
        <v>2.3027331416708998</v>
      </c>
      <c r="V400">
        <v>2.16168958336785</v>
      </c>
      <c r="W400">
        <v>10.1060472133279</v>
      </c>
      <c r="X400">
        <v>7.1685594527385499</v>
      </c>
      <c r="Y400">
        <v>1.3728729359534499</v>
      </c>
      <c r="AA400">
        <v>2.8880712659437502</v>
      </c>
      <c r="AB400">
        <v>3.43025524803739</v>
      </c>
      <c r="AC400">
        <v>2.3027331416708998</v>
      </c>
      <c r="AD400">
        <v>2.16168958336785</v>
      </c>
      <c r="AE400">
        <v>10.1060472133279</v>
      </c>
      <c r="AF400">
        <v>7.1685594527385499</v>
      </c>
      <c r="AG400">
        <v>1.3728729359534499</v>
      </c>
    </row>
    <row r="401" spans="1:33" x14ac:dyDescent="0.2">
      <c r="A401" s="14">
        <f t="shared" si="13"/>
        <v>400</v>
      </c>
      <c r="B401" s="20">
        <v>41214</v>
      </c>
      <c r="C401" s="1">
        <v>2.89</v>
      </c>
      <c r="D401" s="1">
        <v>3.5066700000000002</v>
      </c>
      <c r="E401" s="1">
        <v>2.42028</v>
      </c>
      <c r="F401" s="1">
        <v>2.1466666666666701</v>
      </c>
      <c r="G401" s="1">
        <v>10.0738475887783</v>
      </c>
      <c r="H401" s="1">
        <v>7.37021971682434</v>
      </c>
      <c r="I401" s="1">
        <v>0.16</v>
      </c>
      <c r="J401">
        <f t="shared" si="12"/>
        <v>17.444067305602641</v>
      </c>
      <c r="K401">
        <v>-6.9188518953406499E-3</v>
      </c>
      <c r="L401">
        <v>0.14507019194659099</v>
      </c>
      <c r="M401">
        <v>0.47678190499018402</v>
      </c>
      <c r="N401">
        <v>-2.7884274337088E-2</v>
      </c>
      <c r="O401">
        <v>-0.13874717950437199</v>
      </c>
      <c r="P401">
        <v>-0.129217642788343</v>
      </c>
      <c r="Q401">
        <v>4.1463754245308496E-3</v>
      </c>
      <c r="S401">
        <v>2.91641701317775</v>
      </c>
      <c r="T401">
        <v>3.7005917270710098</v>
      </c>
      <c r="U401">
        <v>2.8389836138719802</v>
      </c>
      <c r="V401">
        <v>2.1106139007157099</v>
      </c>
      <c r="W401">
        <v>10.068435601936001</v>
      </c>
      <c r="X401">
        <v>7.3044259753120802</v>
      </c>
      <c r="Y401">
        <v>1.30139776938567</v>
      </c>
      <c r="AA401">
        <v>2.91641701317775</v>
      </c>
      <c r="AB401">
        <v>3.7005917270710098</v>
      </c>
      <c r="AC401">
        <v>2.8389836138719802</v>
      </c>
      <c r="AD401">
        <v>2.1106139007157099</v>
      </c>
      <c r="AE401">
        <v>10.068435601936001</v>
      </c>
      <c r="AF401">
        <v>7.3044259753120802</v>
      </c>
      <c r="AG401">
        <v>1.30139776938567</v>
      </c>
    </row>
    <row r="402" spans="1:33" x14ac:dyDescent="0.2">
      <c r="A402" s="14">
        <f t="shared" si="13"/>
        <v>401</v>
      </c>
      <c r="B402" s="20">
        <v>41244</v>
      </c>
      <c r="C402" s="1">
        <v>2.85</v>
      </c>
      <c r="D402" s="1">
        <v>3.41899</v>
      </c>
      <c r="E402" s="1">
        <v>2.1836600000000002</v>
      </c>
      <c r="F402" s="1">
        <v>2.3933333333333402</v>
      </c>
      <c r="G402" s="1">
        <v>10.0667582235615</v>
      </c>
      <c r="H402" s="1">
        <v>7.5966833119048802</v>
      </c>
      <c r="I402" s="1">
        <v>0.16</v>
      </c>
      <c r="J402">
        <f t="shared" si="12"/>
        <v>17.663441535466379</v>
      </c>
      <c r="K402">
        <v>-6.0871749018495201E-2</v>
      </c>
      <c r="L402">
        <v>-0.15631753432557699</v>
      </c>
      <c r="M402">
        <v>-0.21156227252955201</v>
      </c>
      <c r="N402">
        <v>0.27406174105192899</v>
      </c>
      <c r="O402">
        <v>-9.4050052753973698E-2</v>
      </c>
      <c r="P402">
        <v>1.57616158813444E-2</v>
      </c>
      <c r="Q402">
        <v>6.6561380421692202E-3</v>
      </c>
      <c r="S402">
        <v>2.8751674356816599</v>
      </c>
      <c r="T402">
        <v>3.6037388419866199</v>
      </c>
      <c r="U402">
        <v>2.5825580964991701</v>
      </c>
      <c r="V402">
        <v>2.35898593523383</v>
      </c>
      <c r="W402">
        <v>10.0616022345083</v>
      </c>
      <c r="X402">
        <v>7.5340017458011301</v>
      </c>
      <c r="Y402">
        <v>1.24740737474398</v>
      </c>
      <c r="AA402">
        <v>2.8751674356816599</v>
      </c>
      <c r="AB402">
        <v>3.6037388419866199</v>
      </c>
      <c r="AC402">
        <v>2.5825580964991701</v>
      </c>
      <c r="AD402">
        <v>2.35898593523383</v>
      </c>
      <c r="AE402">
        <v>10.0616022345083</v>
      </c>
      <c r="AF402">
        <v>7.5340017458011301</v>
      </c>
      <c r="AG402">
        <v>1.24740737474398</v>
      </c>
    </row>
    <row r="403" spans="1:33" x14ac:dyDescent="0.2">
      <c r="A403" s="14">
        <f t="shared" si="13"/>
        <v>402</v>
      </c>
      <c r="B403" s="20">
        <v>41275</v>
      </c>
      <c r="C403" s="1">
        <v>2.71</v>
      </c>
      <c r="D403" s="1">
        <v>3.13659</v>
      </c>
      <c r="E403" s="1">
        <v>1.5203199999999999</v>
      </c>
      <c r="F403" s="1">
        <v>2.54</v>
      </c>
      <c r="G403" s="1">
        <v>10.2949494536666</v>
      </c>
      <c r="H403" s="1">
        <v>7.8181529095541098</v>
      </c>
      <c r="I403" s="1">
        <v>0.14000000000000001</v>
      </c>
      <c r="J403">
        <f t="shared" si="12"/>
        <v>18.113102363220712</v>
      </c>
      <c r="K403">
        <v>-0.18347102130534301</v>
      </c>
      <c r="L403">
        <v>-0.27551449111217202</v>
      </c>
      <c r="M403">
        <v>-0.72505699716501604</v>
      </c>
      <c r="N403">
        <v>0.17018183601447801</v>
      </c>
      <c r="O403">
        <v>6.3636558057158496E-2</v>
      </c>
      <c r="P403">
        <v>1.3613844897593099E-3</v>
      </c>
      <c r="Q403">
        <v>-4.7773014932128502E-3</v>
      </c>
      <c r="S403">
        <v>2.7345494627175602</v>
      </c>
      <c r="T403">
        <v>3.31680243267818</v>
      </c>
      <c r="U403">
        <v>1.9094233664287701</v>
      </c>
      <c r="V403">
        <v>2.5064959839470702</v>
      </c>
      <c r="W403">
        <v>10.289920067175499</v>
      </c>
      <c r="X403">
        <v>7.7570104558847497</v>
      </c>
      <c r="Y403">
        <v>1.2007066664536801</v>
      </c>
      <c r="AA403">
        <v>2.7345494627175602</v>
      </c>
      <c r="AB403">
        <v>3.31680243267818</v>
      </c>
      <c r="AC403">
        <v>1.9094233664287701</v>
      </c>
      <c r="AD403">
        <v>2.5064959839470702</v>
      </c>
      <c r="AE403">
        <v>10.289920067175499</v>
      </c>
      <c r="AF403">
        <v>7.7570104558847497</v>
      </c>
      <c r="AG403">
        <v>1.2007066664536801</v>
      </c>
    </row>
    <row r="404" spans="1:33" x14ac:dyDescent="0.2">
      <c r="A404" s="14">
        <f t="shared" si="13"/>
        <v>403</v>
      </c>
      <c r="B404" s="20">
        <v>41306</v>
      </c>
      <c r="C404" s="1">
        <v>2.96</v>
      </c>
      <c r="D404" s="1">
        <v>2.6119500000000002</v>
      </c>
      <c r="E404" s="1">
        <v>1.7885599999999999</v>
      </c>
      <c r="F404" s="1">
        <v>2.29</v>
      </c>
      <c r="G404" s="1">
        <v>10.5901602966937</v>
      </c>
      <c r="H404" s="1">
        <v>8.1175319392656604</v>
      </c>
      <c r="I404" s="1">
        <v>0.15</v>
      </c>
      <c r="J404">
        <f t="shared" si="12"/>
        <v>18.70769223595936</v>
      </c>
      <c r="K404">
        <v>0.173361449522692</v>
      </c>
      <c r="L404">
        <v>-0.60911508843601503</v>
      </c>
      <c r="M404">
        <v>-9.1856554063731704E-3</v>
      </c>
      <c r="N404">
        <v>-0.23977306700985601</v>
      </c>
      <c r="O404">
        <v>7.4478913331457397E-2</v>
      </c>
      <c r="P404">
        <v>3.5550165230311098E-2</v>
      </c>
      <c r="Q404">
        <v>2.5868216485278699E-2</v>
      </c>
      <c r="S404">
        <v>2.9846066601904102</v>
      </c>
      <c r="T404">
        <v>2.79258230727357</v>
      </c>
      <c r="U404">
        <v>2.1785699332849902</v>
      </c>
      <c r="V404">
        <v>2.2564179233772501</v>
      </c>
      <c r="W404">
        <v>10.585119192300599</v>
      </c>
      <c r="X404">
        <v>8.0562470305913099</v>
      </c>
      <c r="Y404">
        <v>1.2131779930752</v>
      </c>
      <c r="AA404">
        <v>2.9846066601904102</v>
      </c>
      <c r="AB404">
        <v>2.79258230727357</v>
      </c>
      <c r="AC404">
        <v>2.1785699332849902</v>
      </c>
      <c r="AD404">
        <v>2.2564179233772501</v>
      </c>
      <c r="AE404">
        <v>10.585119192300599</v>
      </c>
      <c r="AF404">
        <v>8.0562470305913099</v>
      </c>
      <c r="AG404">
        <v>1.2131779930752</v>
      </c>
    </row>
    <row r="405" spans="1:33" x14ac:dyDescent="0.2">
      <c r="A405" s="14">
        <f t="shared" si="13"/>
        <v>404</v>
      </c>
      <c r="B405" s="20">
        <v>41334</v>
      </c>
      <c r="C405" s="1">
        <v>2.98</v>
      </c>
      <c r="D405" s="1">
        <v>2.5137399999999999</v>
      </c>
      <c r="E405" s="1">
        <v>2.68174</v>
      </c>
      <c r="F405" s="1">
        <v>2.14</v>
      </c>
      <c r="G405" s="1">
        <v>10.824570517862901</v>
      </c>
      <c r="H405" s="1">
        <v>8.4921404731653691</v>
      </c>
      <c r="I405" s="1">
        <v>0.14000000000000001</v>
      </c>
      <c r="J405">
        <f t="shared" si="12"/>
        <v>19.31671099102827</v>
      </c>
      <c r="K405">
        <v>6.2643604406869502E-2</v>
      </c>
      <c r="L405">
        <v>-0.254059027409689</v>
      </c>
      <c r="M405">
        <v>0.93232370828867095</v>
      </c>
      <c r="N405">
        <v>-0.112512993608127</v>
      </c>
      <c r="O405">
        <v>9.39726433050867E-2</v>
      </c>
      <c r="P405">
        <v>0.218655767236003</v>
      </c>
      <c r="Q405">
        <v>2.5796050247996701E-3</v>
      </c>
      <c r="S405">
        <v>3.0129980800911</v>
      </c>
      <c r="T405">
        <v>2.75597195250104</v>
      </c>
      <c r="U405">
        <v>3.2047520185053302</v>
      </c>
      <c r="V405">
        <v>2.0949656863041199</v>
      </c>
      <c r="W405">
        <v>10.8178102844455</v>
      </c>
      <c r="X405">
        <v>8.4099560438619605</v>
      </c>
      <c r="Y405">
        <v>1.5657453996239099</v>
      </c>
      <c r="AA405">
        <v>3.0129980800911</v>
      </c>
      <c r="AB405">
        <v>2.75597195250104</v>
      </c>
      <c r="AC405">
        <v>3.2047520185053302</v>
      </c>
      <c r="AD405">
        <v>2.0949656863041199</v>
      </c>
      <c r="AE405">
        <v>10.8178102844455</v>
      </c>
      <c r="AF405">
        <v>8.4099560438619605</v>
      </c>
      <c r="AG405">
        <v>1.5657453996239099</v>
      </c>
    </row>
    <row r="406" spans="1:33" x14ac:dyDescent="0.2">
      <c r="A406" s="14">
        <f t="shared" si="13"/>
        <v>405</v>
      </c>
      <c r="B406" s="20">
        <v>41365</v>
      </c>
      <c r="C406" s="1">
        <v>2.89</v>
      </c>
      <c r="D406" s="1">
        <v>2.0556100000000002</v>
      </c>
      <c r="E406" s="1">
        <v>1.7791699999999999</v>
      </c>
      <c r="F406" s="1">
        <v>2.29</v>
      </c>
      <c r="G406" s="1">
        <v>11.066551217897199</v>
      </c>
      <c r="H406" s="1">
        <v>8.9342434184540593</v>
      </c>
      <c r="I406" s="1">
        <v>0.15</v>
      </c>
      <c r="J406">
        <f t="shared" si="12"/>
        <v>20.000794636351259</v>
      </c>
      <c r="K406">
        <v>-5.9604545659858203E-3</v>
      </c>
      <c r="L406">
        <v>-0.70661848668151395</v>
      </c>
      <c r="M406">
        <v>-0.62551118696071595</v>
      </c>
      <c r="N406">
        <v>0.18455755290121201</v>
      </c>
      <c r="O406">
        <v>0.14691585742785901</v>
      </c>
      <c r="P406">
        <v>0.35549682306260499</v>
      </c>
      <c r="Q406">
        <v>1.7669072512841E-2</v>
      </c>
      <c r="S406">
        <v>2.9255786529974999</v>
      </c>
      <c r="T406">
        <v>2.3167853944214301</v>
      </c>
      <c r="U406">
        <v>2.3430835085603099</v>
      </c>
      <c r="V406">
        <v>2.2414438350490999</v>
      </c>
      <c r="W406">
        <v>11.059262309018999</v>
      </c>
      <c r="X406">
        <v>8.8456318603297195</v>
      </c>
      <c r="Y406">
        <v>1.6872440061957199</v>
      </c>
      <c r="AA406">
        <v>2.9255786529974999</v>
      </c>
      <c r="AB406">
        <v>2.3167853944214301</v>
      </c>
      <c r="AC406">
        <v>2.3430835085603099</v>
      </c>
      <c r="AD406">
        <v>2.2414438350490999</v>
      </c>
      <c r="AE406">
        <v>11.059262309018999</v>
      </c>
      <c r="AF406">
        <v>8.8456318603297195</v>
      </c>
      <c r="AG406">
        <v>1.6872440061957199</v>
      </c>
    </row>
    <row r="407" spans="1:33" x14ac:dyDescent="0.2">
      <c r="A407" s="14">
        <f t="shared" si="13"/>
        <v>406</v>
      </c>
      <c r="B407" s="20">
        <v>41395</v>
      </c>
      <c r="C407" s="1">
        <v>2.57</v>
      </c>
      <c r="D407" s="1">
        <v>2.51627</v>
      </c>
      <c r="E407" s="1">
        <v>1.65452</v>
      </c>
      <c r="F407" s="1">
        <v>2.2266666666666701</v>
      </c>
      <c r="G407" s="1">
        <v>11.3575266895279</v>
      </c>
      <c r="H407" s="1">
        <v>9.05419474179876</v>
      </c>
      <c r="I407" s="1">
        <v>0.11</v>
      </c>
      <c r="J407">
        <f t="shared" si="12"/>
        <v>20.411721431326662</v>
      </c>
      <c r="K407">
        <v>-0.23589587947468299</v>
      </c>
      <c r="L407">
        <v>0.23194731971722399</v>
      </c>
      <c r="M407">
        <v>-0.10062377194907</v>
      </c>
      <c r="N407">
        <v>-1.2408412511531099E-2</v>
      </c>
      <c r="O407">
        <v>0.10595956548428399</v>
      </c>
      <c r="P407">
        <v>-1.10127949044059E-3</v>
      </c>
      <c r="Q407">
        <v>-1.34279463894747E-2</v>
      </c>
      <c r="S407">
        <v>2.6099245471335002</v>
      </c>
      <c r="T407">
        <v>2.80934768749478</v>
      </c>
      <c r="U407">
        <v>2.2873149361464198</v>
      </c>
      <c r="V407">
        <v>2.1721794184748902</v>
      </c>
      <c r="W407">
        <v>11.3493474482823</v>
      </c>
      <c r="X407">
        <v>8.9547593773077008</v>
      </c>
      <c r="Y407">
        <v>1.83501670553269</v>
      </c>
      <c r="AA407">
        <v>2.6099245471335002</v>
      </c>
      <c r="AB407">
        <v>2.80934768749478</v>
      </c>
      <c r="AC407">
        <v>2.2873149361464198</v>
      </c>
      <c r="AD407">
        <v>2.1721794184748902</v>
      </c>
      <c r="AE407">
        <v>11.3493474482823</v>
      </c>
      <c r="AF407">
        <v>8.9547593773077008</v>
      </c>
      <c r="AG407">
        <v>1.83501670553269</v>
      </c>
    </row>
    <row r="408" spans="1:33" x14ac:dyDescent="0.2">
      <c r="A408" s="14">
        <f t="shared" si="13"/>
        <v>407</v>
      </c>
      <c r="B408" s="20">
        <v>41426</v>
      </c>
      <c r="C408" s="1">
        <v>2.67</v>
      </c>
      <c r="D408" s="1">
        <v>2.9462000000000002</v>
      </c>
      <c r="E408" s="1">
        <v>1.8998900000000001</v>
      </c>
      <c r="F408" s="1">
        <v>2.2633333333333301</v>
      </c>
      <c r="G408" s="1">
        <v>11.521903626904001</v>
      </c>
      <c r="H408" s="1">
        <v>9.2624725313572007</v>
      </c>
      <c r="I408" s="1">
        <v>0.09</v>
      </c>
      <c r="J408">
        <f t="shared" si="12"/>
        <v>20.784376158261203</v>
      </c>
      <c r="K408">
        <v>7.8873952897984295E-2</v>
      </c>
      <c r="L408">
        <v>8.4127643187297901E-2</v>
      </c>
      <c r="M408">
        <v>-2.0087929546170301E-2</v>
      </c>
      <c r="N408">
        <v>5.3342584611560599E-2</v>
      </c>
      <c r="O408">
        <v>-4.82042871729393E-2</v>
      </c>
      <c r="P408">
        <v>-1.3759567978002299E-2</v>
      </c>
      <c r="Q408">
        <v>-7.6024676005941099E-3</v>
      </c>
      <c r="S408">
        <v>2.7049176177845098</v>
      </c>
      <c r="T408">
        <v>3.2025228742180398</v>
      </c>
      <c r="U408">
        <v>2.4533262516988299</v>
      </c>
      <c r="V408">
        <v>2.2156793198731699</v>
      </c>
      <c r="W408">
        <v>11.5147501426422</v>
      </c>
      <c r="X408">
        <v>9.1755073357357499</v>
      </c>
      <c r="Y408">
        <v>1.59868271077152</v>
      </c>
      <c r="AA408">
        <v>2.7049176177845098</v>
      </c>
      <c r="AB408">
        <v>3.2025228742180398</v>
      </c>
      <c r="AC408">
        <v>2.4533262516988299</v>
      </c>
      <c r="AD408">
        <v>2.2156793198731699</v>
      </c>
      <c r="AE408">
        <v>11.5147501426422</v>
      </c>
      <c r="AF408">
        <v>9.1755073357357499</v>
      </c>
      <c r="AG408">
        <v>1.59868271077152</v>
      </c>
    </row>
    <row r="409" spans="1:33" x14ac:dyDescent="0.2">
      <c r="A409" s="14">
        <f t="shared" si="13"/>
        <v>408</v>
      </c>
      <c r="B409" s="20">
        <v>41456</v>
      </c>
      <c r="C409" s="1">
        <v>2.72</v>
      </c>
      <c r="D409" s="1">
        <v>2.9105799999999999</v>
      </c>
      <c r="E409" s="1">
        <v>1.12805</v>
      </c>
      <c r="F409" s="1">
        <v>2.1</v>
      </c>
      <c r="G409" s="1">
        <v>11.8111531201041</v>
      </c>
      <c r="H409" s="1">
        <v>9.4695633427254293</v>
      </c>
      <c r="I409" s="1">
        <v>0.09</v>
      </c>
      <c r="J409">
        <f t="shared" si="12"/>
        <v>21.280716462829531</v>
      </c>
      <c r="K409">
        <v>5.2313243770928899E-2</v>
      </c>
      <c r="L409">
        <v>-0.24897806258484501</v>
      </c>
      <c r="M409">
        <v>-0.98051985110179896</v>
      </c>
      <c r="N409">
        <v>-0.14097332360245199</v>
      </c>
      <c r="O409">
        <v>6.8926785836268101E-2</v>
      </c>
      <c r="P409">
        <v>7.5883963201940602E-2</v>
      </c>
      <c r="Q409">
        <v>6.1377686632218802E-3</v>
      </c>
      <c r="S409">
        <v>2.7506255332841998</v>
      </c>
      <c r="T409">
        <v>3.1353955863412701</v>
      </c>
      <c r="U409">
        <v>1.6134576945249599</v>
      </c>
      <c r="V409">
        <v>2.0582036327805602</v>
      </c>
      <c r="W409">
        <v>11.804878944365299</v>
      </c>
      <c r="X409">
        <v>9.3932879361525092</v>
      </c>
      <c r="Y409">
        <v>1.41323496004702</v>
      </c>
      <c r="AA409">
        <v>2.7506255332841998</v>
      </c>
      <c r="AB409">
        <v>3.1353955863412701</v>
      </c>
      <c r="AC409">
        <v>1.6134576945249599</v>
      </c>
      <c r="AD409">
        <v>2.0582036327805602</v>
      </c>
      <c r="AE409">
        <v>11.804878944365299</v>
      </c>
      <c r="AF409">
        <v>9.3932879361525092</v>
      </c>
      <c r="AG409">
        <v>1.41323496004702</v>
      </c>
    </row>
    <row r="410" spans="1:33" x14ac:dyDescent="0.2">
      <c r="A410" s="14">
        <f t="shared" si="13"/>
        <v>409</v>
      </c>
      <c r="B410" s="20">
        <v>41487</v>
      </c>
      <c r="C410" s="1">
        <v>2.64</v>
      </c>
      <c r="D410" s="1">
        <v>2.9543499999999998</v>
      </c>
      <c r="E410" s="1">
        <v>2.2743899999999999</v>
      </c>
      <c r="F410" s="1">
        <v>2.0366666666666702</v>
      </c>
      <c r="G410" s="1">
        <v>11.9929984236989</v>
      </c>
      <c r="H410" s="1">
        <v>9.6060028973263893</v>
      </c>
      <c r="I410" s="1">
        <v>0.08</v>
      </c>
      <c r="J410">
        <f t="shared" si="12"/>
        <v>21.599001321025291</v>
      </c>
      <c r="K410">
        <v>-6.6884984659381502E-2</v>
      </c>
      <c r="L410">
        <v>-0.16469587922661599</v>
      </c>
      <c r="M410">
        <v>0.80897311602521205</v>
      </c>
      <c r="N410">
        <v>-1.98767454764281E-2</v>
      </c>
      <c r="O410">
        <v>-1.3345254778171899E-2</v>
      </c>
      <c r="P410">
        <v>-7.9578628336762804E-3</v>
      </c>
      <c r="Q410">
        <v>-1.14324529203585E-2</v>
      </c>
      <c r="S410">
        <v>2.6729810257728501</v>
      </c>
      <c r="T410">
        <v>3.1964567603445002</v>
      </c>
      <c r="U410">
        <v>2.7971317114635998</v>
      </c>
      <c r="V410">
        <v>1.99165562794666</v>
      </c>
      <c r="W410">
        <v>11.9862416841566</v>
      </c>
      <c r="X410">
        <v>9.5238609432036192</v>
      </c>
      <c r="Y410">
        <v>1.5050085350632501</v>
      </c>
      <c r="AA410">
        <v>2.6729810257728501</v>
      </c>
      <c r="AB410">
        <v>3.1964567603445002</v>
      </c>
      <c r="AC410">
        <v>2.7971317114635998</v>
      </c>
      <c r="AD410">
        <v>1.99165562794666</v>
      </c>
      <c r="AE410">
        <v>11.9862416841566</v>
      </c>
      <c r="AF410">
        <v>9.5238609432036192</v>
      </c>
      <c r="AG410">
        <v>1.5050085350632501</v>
      </c>
    </row>
    <row r="411" spans="1:33" x14ac:dyDescent="0.2">
      <c r="A411" s="14">
        <f t="shared" si="13"/>
        <v>410</v>
      </c>
      <c r="B411" s="20">
        <v>41518</v>
      </c>
      <c r="C411" s="1">
        <v>2.83</v>
      </c>
      <c r="D411" s="1">
        <v>2.7609300000000001</v>
      </c>
      <c r="E411" s="1">
        <v>2.7859400000000001</v>
      </c>
      <c r="F411" s="1">
        <v>2.0733333333333301</v>
      </c>
      <c r="G411" s="1">
        <v>12.209307767431399</v>
      </c>
      <c r="H411" s="1">
        <v>9.9001425397108704</v>
      </c>
      <c r="I411" s="1">
        <v>0.08</v>
      </c>
      <c r="J411">
        <f t="shared" si="12"/>
        <v>22.109450307142268</v>
      </c>
      <c r="K411">
        <v>0.20587691922384499</v>
      </c>
      <c r="L411">
        <v>-0.491266347991476</v>
      </c>
      <c r="M411">
        <v>0.39934195235103398</v>
      </c>
      <c r="N411">
        <v>7.2370476047539697E-2</v>
      </c>
      <c r="O411">
        <v>4.9025508995289499E-2</v>
      </c>
      <c r="P411">
        <v>0.177014950771755</v>
      </c>
      <c r="Q411">
        <v>-3.6172282229857901E-3</v>
      </c>
      <c r="S411">
        <v>2.8624882001276299</v>
      </c>
      <c r="T411">
        <v>2.9994190311325299</v>
      </c>
      <c r="U411">
        <v>3.3008705377599701</v>
      </c>
      <c r="V411">
        <v>2.0289948811590501</v>
      </c>
      <c r="W411">
        <v>12.202651991835699</v>
      </c>
      <c r="X411">
        <v>9.8192280083438099</v>
      </c>
      <c r="Y411">
        <v>1.4837150569411901</v>
      </c>
      <c r="AA411">
        <v>2.8624882001276299</v>
      </c>
      <c r="AB411">
        <v>2.9994190311325299</v>
      </c>
      <c r="AC411">
        <v>3.3008705377599701</v>
      </c>
      <c r="AD411">
        <v>2.0289948811590501</v>
      </c>
      <c r="AE411">
        <v>12.202651991835699</v>
      </c>
      <c r="AF411">
        <v>9.8192280083438099</v>
      </c>
      <c r="AG411">
        <v>1.4837150569411901</v>
      </c>
    </row>
    <row r="412" spans="1:33" x14ac:dyDescent="0.2">
      <c r="A412" s="14">
        <f t="shared" si="13"/>
        <v>411</v>
      </c>
      <c r="B412" s="20">
        <v>41548</v>
      </c>
      <c r="C412" s="1">
        <v>2.74</v>
      </c>
      <c r="D412" s="1">
        <v>2.88293</v>
      </c>
      <c r="E412" s="1">
        <v>2.42171</v>
      </c>
      <c r="F412" s="1">
        <v>2.11</v>
      </c>
      <c r="G412" s="1">
        <v>12.459071724623801</v>
      </c>
      <c r="H412" s="1">
        <v>10.152259372121501</v>
      </c>
      <c r="I412" s="1">
        <v>0.09</v>
      </c>
      <c r="J412">
        <f t="shared" si="12"/>
        <v>22.611331096745303</v>
      </c>
      <c r="K412">
        <v>4.3458120327160496E-3</v>
      </c>
      <c r="L412">
        <v>-0.11896397294955501</v>
      </c>
      <c r="M412">
        <v>-0.222781431261145</v>
      </c>
      <c r="N412">
        <v>8.9588381923818697E-2</v>
      </c>
      <c r="O412">
        <v>9.1615320884645995E-2</v>
      </c>
      <c r="P412">
        <v>0.25273966907915801</v>
      </c>
      <c r="Q412">
        <v>6.3725210174350498E-3</v>
      </c>
      <c r="S412">
        <v>2.77413410900885</v>
      </c>
      <c r="T412">
        <v>3.13350130139907</v>
      </c>
      <c r="U412">
        <v>2.9627278168946298</v>
      </c>
      <c r="V412">
        <v>2.06341528450776</v>
      </c>
      <c r="W412">
        <v>12.452078755828101</v>
      </c>
      <c r="X412">
        <v>10.067245569472099</v>
      </c>
      <c r="Y412">
        <v>1.56482970994906</v>
      </c>
      <c r="AA412">
        <v>2.77413410900885</v>
      </c>
      <c r="AB412">
        <v>3.13350130139907</v>
      </c>
      <c r="AC412">
        <v>2.9627278168946298</v>
      </c>
      <c r="AD412">
        <v>2.06341528450776</v>
      </c>
      <c r="AE412">
        <v>12.452078755828101</v>
      </c>
      <c r="AF412">
        <v>10.067245569472099</v>
      </c>
      <c r="AG412">
        <v>1.56482970994906</v>
      </c>
    </row>
    <row r="413" spans="1:33" x14ac:dyDescent="0.2">
      <c r="A413" s="14">
        <f t="shared" si="13"/>
        <v>412</v>
      </c>
      <c r="B413" s="20">
        <v>41579</v>
      </c>
      <c r="C413" s="1">
        <v>2.63</v>
      </c>
      <c r="D413" s="1">
        <v>3.1499199999999998</v>
      </c>
      <c r="E413" s="1">
        <v>2.2388400000000002</v>
      </c>
      <c r="F413" s="1">
        <v>1.84666666666667</v>
      </c>
      <c r="G413" s="1">
        <v>12.6359658280848</v>
      </c>
      <c r="H413" s="1">
        <v>10.291433771159401</v>
      </c>
      <c r="I413" s="1">
        <v>0.08</v>
      </c>
      <c r="J413">
        <f t="shared" si="12"/>
        <v>22.9273995992442</v>
      </c>
      <c r="K413">
        <v>-3.0908331098678202E-2</v>
      </c>
      <c r="L413">
        <v>0.12773904669696101</v>
      </c>
      <c r="M413">
        <v>-0.27915151250793901</v>
      </c>
      <c r="N413">
        <v>-0.183280042431715</v>
      </c>
      <c r="O413">
        <v>-3.8569952495330899E-2</v>
      </c>
      <c r="P413">
        <v>0.110933708345977</v>
      </c>
      <c r="Q413">
        <v>-1.8588746851496199E-3</v>
      </c>
      <c r="S413">
        <v>2.6629664292226698</v>
      </c>
      <c r="T413">
        <v>3.3919196101454698</v>
      </c>
      <c r="U413">
        <v>2.7613503594834201</v>
      </c>
      <c r="V413">
        <v>1.8016755486698599</v>
      </c>
      <c r="W413">
        <v>12.629212078901</v>
      </c>
      <c r="X413">
        <v>10.209328170944</v>
      </c>
      <c r="Y413">
        <v>1.50437786309059</v>
      </c>
      <c r="AA413">
        <v>2.6629664292226698</v>
      </c>
      <c r="AB413">
        <v>3.3919196101454698</v>
      </c>
      <c r="AC413">
        <v>2.7613503594834201</v>
      </c>
      <c r="AD413">
        <v>1.8016755486698599</v>
      </c>
      <c r="AE413">
        <v>12.629212078901</v>
      </c>
      <c r="AF413">
        <v>10.209328170944</v>
      </c>
      <c r="AG413">
        <v>1.50437786309059</v>
      </c>
    </row>
    <row r="414" spans="1:33" x14ac:dyDescent="0.2">
      <c r="A414" s="14">
        <f t="shared" si="13"/>
        <v>413</v>
      </c>
      <c r="B414" s="20">
        <v>41609</v>
      </c>
      <c r="C414" s="1">
        <v>2.34</v>
      </c>
      <c r="D414" s="1">
        <v>3.3876400000000002</v>
      </c>
      <c r="E414" s="1">
        <v>2.22736</v>
      </c>
      <c r="F414" s="1">
        <v>1.68333333333333</v>
      </c>
      <c r="G414" s="1">
        <v>12.8955000520904</v>
      </c>
      <c r="H414" s="1">
        <v>10.6473233727009</v>
      </c>
      <c r="I414" s="1">
        <v>0.09</v>
      </c>
      <c r="J414">
        <f t="shared" si="12"/>
        <v>23.542823424791301</v>
      </c>
      <c r="K414">
        <v>-0.25873671995882003</v>
      </c>
      <c r="L414">
        <v>9.5254912134802895E-3</v>
      </c>
      <c r="M414">
        <v>-0.14334060487960901</v>
      </c>
      <c r="N414">
        <v>-9.4593542908571901E-2</v>
      </c>
      <c r="O414">
        <v>0.109484309344446</v>
      </c>
      <c r="P414">
        <v>0.266676780324486</v>
      </c>
      <c r="Q414">
        <v>3.1133504097828001E-3</v>
      </c>
      <c r="S414">
        <v>2.3728557982265701</v>
      </c>
      <c r="T414">
        <v>3.62882749131558</v>
      </c>
      <c r="U414">
        <v>2.7481168835108898</v>
      </c>
      <c r="V414">
        <v>1.6384931996049701</v>
      </c>
      <c r="W414">
        <v>12.888768967599599</v>
      </c>
      <c r="X414">
        <v>10.565493308069801</v>
      </c>
      <c r="Y414">
        <v>1.5095978385161499</v>
      </c>
      <c r="AA414">
        <v>2.3728557982265701</v>
      </c>
      <c r="AB414">
        <v>3.62882749131558</v>
      </c>
      <c r="AC414">
        <v>2.7481168835108898</v>
      </c>
      <c r="AD414">
        <v>1.6384931996049701</v>
      </c>
      <c r="AE414">
        <v>12.888768967599599</v>
      </c>
      <c r="AF414">
        <v>10.565493308069801</v>
      </c>
      <c r="AG414">
        <v>1.5095978385161499</v>
      </c>
    </row>
    <row r="415" spans="1:33" x14ac:dyDescent="0.2">
      <c r="A415" s="14">
        <f t="shared" si="13"/>
        <v>414</v>
      </c>
      <c r="B415" s="20">
        <v>41640</v>
      </c>
      <c r="C415" s="1">
        <v>2.52</v>
      </c>
      <c r="D415" s="1">
        <v>2.7644899999999999</v>
      </c>
      <c r="E415" s="1">
        <v>1.8115000000000001</v>
      </c>
      <c r="F415" s="1">
        <v>1.62</v>
      </c>
      <c r="G415" s="1">
        <v>13.1769087964216</v>
      </c>
      <c r="H415" s="1">
        <v>10.9199513234866</v>
      </c>
      <c r="I415" s="1">
        <v>7.0000000000000007E-2</v>
      </c>
      <c r="J415">
        <f t="shared" si="12"/>
        <v>24.0968601199082</v>
      </c>
      <c r="K415">
        <v>0.14027819444145101</v>
      </c>
      <c r="L415">
        <v>-0.90700167610833304</v>
      </c>
      <c r="M415">
        <v>-0.68084137907748699</v>
      </c>
      <c r="N415">
        <v>8.3642454334646905E-3</v>
      </c>
      <c r="O415">
        <v>0.135689452998775</v>
      </c>
      <c r="P415">
        <v>9.0515221143030206E-2</v>
      </c>
      <c r="Q415">
        <v>-1.81544866023662E-2</v>
      </c>
      <c r="S415">
        <v>2.5530974935824502</v>
      </c>
      <c r="T415">
        <v>3.0074517259923401</v>
      </c>
      <c r="U415">
        <v>2.3360876995944602</v>
      </c>
      <c r="V415">
        <v>1.57483001118779</v>
      </c>
      <c r="W415">
        <v>13.170128196413</v>
      </c>
      <c r="X415">
        <v>10.837519296716099</v>
      </c>
      <c r="Y415">
        <v>1.5000407503703601</v>
      </c>
      <c r="AA415">
        <v>2.5530974935824502</v>
      </c>
      <c r="AB415">
        <v>3.0074517259923401</v>
      </c>
      <c r="AC415">
        <v>2.3360876995944602</v>
      </c>
      <c r="AD415">
        <v>1.57483001118779</v>
      </c>
      <c r="AE415">
        <v>13.170128196413</v>
      </c>
      <c r="AF415">
        <v>10.837519296716099</v>
      </c>
      <c r="AG415">
        <v>1.5000407503703601</v>
      </c>
    </row>
    <row r="416" spans="1:33" x14ac:dyDescent="0.2">
      <c r="A416" s="14">
        <f t="shared" si="13"/>
        <v>415</v>
      </c>
      <c r="B416" s="20">
        <v>41671</v>
      </c>
      <c r="C416" s="1">
        <v>2.44</v>
      </c>
      <c r="D416" s="1">
        <v>2.9058000000000002</v>
      </c>
      <c r="E416" s="1">
        <v>2.1445099999999999</v>
      </c>
      <c r="F416" s="1">
        <v>1.75</v>
      </c>
      <c r="G416" s="1">
        <v>13.3141688980672</v>
      </c>
      <c r="H416" s="1">
        <v>10.996782030726701</v>
      </c>
      <c r="I416" s="1">
        <v>7.0000000000000007E-2</v>
      </c>
      <c r="J416">
        <f t="shared" si="12"/>
        <v>24.310950928793901</v>
      </c>
      <c r="K416">
        <v>-7.5676365521945399E-2</v>
      </c>
      <c r="L416">
        <v>-0.30576994647731898</v>
      </c>
      <c r="M416">
        <v>0.219407918092241</v>
      </c>
      <c r="N416">
        <v>0.193526122450665</v>
      </c>
      <c r="O416">
        <v>3.5148014731297299E-2</v>
      </c>
      <c r="P416">
        <v>-5.33446946779891E-2</v>
      </c>
      <c r="Q416">
        <v>-2.12271875073285E-2</v>
      </c>
      <c r="S416">
        <v>2.47939038290294</v>
      </c>
      <c r="T416">
        <v>3.1949565004388401</v>
      </c>
      <c r="U416">
        <v>2.7688385553247099</v>
      </c>
      <c r="V416">
        <v>1.69624175541866</v>
      </c>
      <c r="W416">
        <v>13.306099089699799</v>
      </c>
      <c r="X416">
        <v>10.8986770461342</v>
      </c>
      <c r="Y416">
        <v>1.7719371144698901</v>
      </c>
      <c r="AA416">
        <v>2.47939038290294</v>
      </c>
      <c r="AB416">
        <v>3.1949565004388401</v>
      </c>
      <c r="AC416">
        <v>2.7688385553247099</v>
      </c>
      <c r="AD416">
        <v>1.69624175541866</v>
      </c>
      <c r="AE416">
        <v>13.306099089699799</v>
      </c>
      <c r="AF416">
        <v>10.8986770461342</v>
      </c>
      <c r="AG416">
        <v>1.7719371144698901</v>
      </c>
    </row>
    <row r="417" spans="1:33" x14ac:dyDescent="0.2">
      <c r="A417" s="14">
        <f t="shared" si="13"/>
        <v>416</v>
      </c>
      <c r="B417" s="20">
        <v>41699</v>
      </c>
      <c r="C417" s="1">
        <v>2.33</v>
      </c>
      <c r="D417" s="1">
        <v>3.7044299999999999</v>
      </c>
      <c r="E417" s="1">
        <v>2.7212100000000001</v>
      </c>
      <c r="F417" s="1">
        <v>1.78</v>
      </c>
      <c r="G417" s="1">
        <v>13.459726944620799</v>
      </c>
      <c r="H417" s="1">
        <v>11.153258370717101</v>
      </c>
      <c r="I417" s="1">
        <v>0.08</v>
      </c>
      <c r="J417">
        <f t="shared" si="12"/>
        <v>24.612985315337902</v>
      </c>
      <c r="K417">
        <v>-0.111527933937938</v>
      </c>
      <c r="L417">
        <v>0.43381583050660799</v>
      </c>
      <c r="M417">
        <v>0.37510555209038998</v>
      </c>
      <c r="N417">
        <v>0.103342471076252</v>
      </c>
      <c r="O417">
        <v>-1.9945896781993801E-2</v>
      </c>
      <c r="P417">
        <v>1.93055717314632E-2</v>
      </c>
      <c r="Q417">
        <v>-1.9817172640946498E-3</v>
      </c>
      <c r="S417">
        <v>2.3659113600425701</v>
      </c>
      <c r="T417">
        <v>3.9680477267302701</v>
      </c>
      <c r="U417">
        <v>3.2903968390913301</v>
      </c>
      <c r="V417">
        <v>1.73098977125524</v>
      </c>
      <c r="W417">
        <v>13.452369874889699</v>
      </c>
      <c r="X417">
        <v>11.0638181783647</v>
      </c>
      <c r="Y417">
        <v>1.6316192528043501</v>
      </c>
      <c r="AA417">
        <v>2.3659113600425701</v>
      </c>
      <c r="AB417">
        <v>3.9680477267302701</v>
      </c>
      <c r="AC417">
        <v>3.2903968390913301</v>
      </c>
      <c r="AD417">
        <v>1.73098977125524</v>
      </c>
      <c r="AE417">
        <v>13.452369874889699</v>
      </c>
      <c r="AF417">
        <v>11.0638181783647</v>
      </c>
      <c r="AG417">
        <v>1.6316192528043501</v>
      </c>
    </row>
    <row r="418" spans="1:33" x14ac:dyDescent="0.2">
      <c r="A418" s="14">
        <f t="shared" si="13"/>
        <v>417</v>
      </c>
      <c r="B418" s="20">
        <v>41730</v>
      </c>
      <c r="C418" s="1">
        <v>2.23</v>
      </c>
      <c r="D418" s="1">
        <v>4.4371499999999999</v>
      </c>
      <c r="E418" s="1">
        <v>2.9965099999999998</v>
      </c>
      <c r="F418" s="1">
        <v>1.31</v>
      </c>
      <c r="G418" s="1">
        <v>13.574510387378799</v>
      </c>
      <c r="H418" s="1">
        <v>11.238260974909601</v>
      </c>
      <c r="I418" s="1">
        <v>0.09</v>
      </c>
      <c r="J418">
        <f t="shared" si="12"/>
        <v>24.812771362288402</v>
      </c>
      <c r="K418">
        <v>-0.123961469725477</v>
      </c>
      <c r="L418">
        <v>0.62428170040363296</v>
      </c>
      <c r="M418">
        <v>-1.68161761282332E-2</v>
      </c>
      <c r="N418">
        <v>-0.37372917753609403</v>
      </c>
      <c r="O418">
        <v>-9.7658720115060604E-2</v>
      </c>
      <c r="P418">
        <v>-4.8973926704301902E-2</v>
      </c>
      <c r="Q418">
        <v>1.36571316718869E-2</v>
      </c>
      <c r="S418">
        <v>2.25812254366061</v>
      </c>
      <c r="T418">
        <v>4.6435916669515001</v>
      </c>
      <c r="U418">
        <v>3.4422458817493098</v>
      </c>
      <c r="V418">
        <v>1.2716196018179999</v>
      </c>
      <c r="W418">
        <v>13.5687489928094</v>
      </c>
      <c r="X418">
        <v>11.168219469618199</v>
      </c>
      <c r="Y418">
        <v>1.3050884881528</v>
      </c>
      <c r="AA418">
        <v>2.25812254366061</v>
      </c>
      <c r="AB418">
        <v>4.6435916669515001</v>
      </c>
      <c r="AC418">
        <v>3.4422458817493098</v>
      </c>
      <c r="AD418">
        <v>1.2716196018179999</v>
      </c>
      <c r="AE418">
        <v>13.5687489928094</v>
      </c>
      <c r="AF418">
        <v>11.168219469618199</v>
      </c>
      <c r="AG418">
        <v>1.3050884881528</v>
      </c>
    </row>
    <row r="419" spans="1:33" x14ac:dyDescent="0.2">
      <c r="A419" s="14">
        <f t="shared" si="13"/>
        <v>418</v>
      </c>
      <c r="B419" s="20">
        <v>41760</v>
      </c>
      <c r="C419" s="1">
        <v>2.2799999999999998</v>
      </c>
      <c r="D419" s="1">
        <v>4.4803699999999997</v>
      </c>
      <c r="E419" s="1">
        <v>3.2484999999999999</v>
      </c>
      <c r="F419" s="1">
        <v>1.43333333333333</v>
      </c>
      <c r="G419" s="1">
        <v>13.601236239598901</v>
      </c>
      <c r="H419" s="1">
        <v>11.198545698765599</v>
      </c>
      <c r="I419" s="1">
        <v>0.09</v>
      </c>
      <c r="J419">
        <f t="shared" si="12"/>
        <v>24.7997819383645</v>
      </c>
      <c r="K419">
        <v>-1.16488778014448E-2</v>
      </c>
      <c r="L419">
        <v>-4.3546458084584003E-2</v>
      </c>
      <c r="M419">
        <v>0.35003835160431201</v>
      </c>
      <c r="N419">
        <v>0.20290812215821599</v>
      </c>
      <c r="O419">
        <v>-2.89606529248372E-2</v>
      </c>
      <c r="P419">
        <v>-0.166149911419469</v>
      </c>
      <c r="Q419">
        <v>1.03127944407073E-3</v>
      </c>
      <c r="S419">
        <v>2.30680708779997</v>
      </c>
      <c r="T419">
        <v>4.6771551826750803</v>
      </c>
      <c r="U419">
        <v>3.67338620737346</v>
      </c>
      <c r="V419">
        <v>1.3967482108678999</v>
      </c>
      <c r="W419">
        <v>13.595744339152899</v>
      </c>
      <c r="X419">
        <v>11.1317804443615</v>
      </c>
      <c r="Y419">
        <v>1.2482516922986899</v>
      </c>
      <c r="AA419">
        <v>2.30680708779997</v>
      </c>
      <c r="AB419">
        <v>4.6771551826750803</v>
      </c>
      <c r="AC419">
        <v>3.67338620737346</v>
      </c>
      <c r="AD419">
        <v>1.3967482108678999</v>
      </c>
      <c r="AE419">
        <v>13.595744339152899</v>
      </c>
      <c r="AF419">
        <v>11.1317804443615</v>
      </c>
      <c r="AG419">
        <v>1.2482516922986899</v>
      </c>
    </row>
    <row r="420" spans="1:33" x14ac:dyDescent="0.2">
      <c r="A420" s="14">
        <f t="shared" si="13"/>
        <v>419</v>
      </c>
      <c r="B420" s="20">
        <v>41791</v>
      </c>
      <c r="C420" s="1">
        <v>2.27</v>
      </c>
      <c r="D420" s="1">
        <v>4.8647600000000004</v>
      </c>
      <c r="E420" s="1">
        <v>3.3936700000000002</v>
      </c>
      <c r="F420" s="1">
        <v>1.2566666666666699</v>
      </c>
      <c r="G420" s="1">
        <v>13.671026455771701</v>
      </c>
      <c r="H420" s="1">
        <v>11.243658019481799</v>
      </c>
      <c r="I420" s="1">
        <v>0.1</v>
      </c>
      <c r="J420">
        <f t="shared" si="12"/>
        <v>24.914684475253502</v>
      </c>
      <c r="K420">
        <v>-5.1187806156745397E-2</v>
      </c>
      <c r="L420">
        <v>0.37289159184536302</v>
      </c>
      <c r="M420">
        <v>0.151874291539909</v>
      </c>
      <c r="N420">
        <v>-8.0526488172000296E-2</v>
      </c>
      <c r="O420">
        <v>-2.4158139054656899E-2</v>
      </c>
      <c r="P420">
        <v>-7.3714450675656504E-2</v>
      </c>
      <c r="Q420">
        <v>1.05102411173676E-2</v>
      </c>
      <c r="S420">
        <v>2.29453307033631</v>
      </c>
      <c r="T420">
        <v>5.0448520996616804</v>
      </c>
      <c r="U420">
        <v>3.7825135509370602</v>
      </c>
      <c r="V420">
        <v>1.2231850222074001</v>
      </c>
      <c r="W420">
        <v>13.6660004275464</v>
      </c>
      <c r="X420">
        <v>11.182556392384599</v>
      </c>
      <c r="Y420">
        <v>1.15999840215198</v>
      </c>
      <c r="AA420">
        <v>2.29453307033631</v>
      </c>
      <c r="AB420">
        <v>5.0448520996616804</v>
      </c>
      <c r="AC420">
        <v>3.7825135509370602</v>
      </c>
      <c r="AD420">
        <v>1.2231850222074001</v>
      </c>
      <c r="AE420">
        <v>13.6660004275464</v>
      </c>
      <c r="AF420">
        <v>11.182556392384599</v>
      </c>
      <c r="AG420">
        <v>1.15999840215198</v>
      </c>
    </row>
    <row r="421" spans="1:33" x14ac:dyDescent="0.2">
      <c r="A421" s="14">
        <f t="shared" si="13"/>
        <v>420</v>
      </c>
      <c r="B421" s="20">
        <v>41821</v>
      </c>
      <c r="C421" s="1">
        <v>2.15</v>
      </c>
      <c r="D421" s="1">
        <v>4.9908400000000004</v>
      </c>
      <c r="E421" s="1">
        <v>4.0562500000000004</v>
      </c>
      <c r="F421" s="1">
        <v>1.38</v>
      </c>
      <c r="G421" s="1">
        <v>13.7122038880789</v>
      </c>
      <c r="H421" s="1">
        <v>11.253742273118</v>
      </c>
      <c r="I421" s="1">
        <v>0.09</v>
      </c>
      <c r="J421">
        <f t="shared" si="12"/>
        <v>24.9659461611969</v>
      </c>
      <c r="K421">
        <v>-0.15973686971224599</v>
      </c>
      <c r="L421">
        <v>0.20363616905975301</v>
      </c>
      <c r="M421">
        <v>0.85929003193769304</v>
      </c>
      <c r="N421">
        <v>0.21539269293687499</v>
      </c>
      <c r="O421">
        <v>-1.8498598565756001E-3</v>
      </c>
      <c r="P421">
        <v>-7.8961362749097597E-2</v>
      </c>
      <c r="Q421">
        <v>-5.75803470895935E-3</v>
      </c>
      <c r="S421">
        <v>2.1734098743826999</v>
      </c>
      <c r="T421">
        <v>5.1626869548491898</v>
      </c>
      <c r="U421">
        <v>4.4272911520927902</v>
      </c>
      <c r="V421">
        <v>1.3480512434777701</v>
      </c>
      <c r="W421">
        <v>13.7074079661749</v>
      </c>
      <c r="X421">
        <v>11.1954380578153</v>
      </c>
      <c r="Y421">
        <v>1.1014685646789899</v>
      </c>
      <c r="AA421">
        <v>2.1734098743826999</v>
      </c>
      <c r="AB421">
        <v>5.1626869548491898</v>
      </c>
      <c r="AC421">
        <v>4.4272911520927902</v>
      </c>
      <c r="AD421">
        <v>1.3480512434777701</v>
      </c>
      <c r="AE421">
        <v>13.7074079661749</v>
      </c>
      <c r="AF421">
        <v>11.1954380578153</v>
      </c>
      <c r="AG421">
        <v>1.1014685646789899</v>
      </c>
    </row>
    <row r="422" spans="1:33" x14ac:dyDescent="0.2">
      <c r="A422" s="14">
        <f t="shared" si="13"/>
        <v>421</v>
      </c>
      <c r="B422" s="20">
        <v>41852</v>
      </c>
      <c r="C422" s="1">
        <v>2.34</v>
      </c>
      <c r="D422" s="1">
        <v>5.4293300000000002</v>
      </c>
      <c r="E422" s="1">
        <v>3.2335400000000001</v>
      </c>
      <c r="F422" s="1">
        <v>1.3</v>
      </c>
      <c r="G422" s="1">
        <v>13.7021906564755</v>
      </c>
      <c r="H422" s="1">
        <v>11.125206897869001</v>
      </c>
      <c r="I422" s="1">
        <v>0.09</v>
      </c>
      <c r="J422">
        <f t="shared" si="12"/>
        <v>24.8273975543445</v>
      </c>
      <c r="K422">
        <v>0.129510538004073</v>
      </c>
      <c r="L422">
        <v>0.51855016326331005</v>
      </c>
      <c r="M422">
        <v>-0.67802172090277801</v>
      </c>
      <c r="N422">
        <v>1.35882529882326E-2</v>
      </c>
      <c r="O422">
        <v>-0.100101320095608</v>
      </c>
      <c r="P422">
        <v>-0.23501936823564601</v>
      </c>
      <c r="Q422">
        <v>9.4941143848566306E-3</v>
      </c>
      <c r="S422">
        <v>2.36014840768265</v>
      </c>
      <c r="T422">
        <v>5.5772352150695399</v>
      </c>
      <c r="U422">
        <v>3.5528876512173002</v>
      </c>
      <c r="V422">
        <v>1.27250234833214</v>
      </c>
      <c r="W422">
        <v>13.698062903026001</v>
      </c>
      <c r="X422">
        <v>11.075025633316701</v>
      </c>
      <c r="Y422">
        <v>0.96055063458186596</v>
      </c>
      <c r="AA422">
        <v>2.36014840768265</v>
      </c>
      <c r="AB422">
        <v>5.5772352150695399</v>
      </c>
      <c r="AC422">
        <v>3.5528876512173002</v>
      </c>
      <c r="AD422">
        <v>1.27250234833214</v>
      </c>
      <c r="AE422">
        <v>13.698062903026001</v>
      </c>
      <c r="AF422">
        <v>11.075025633316701</v>
      </c>
      <c r="AG422">
        <v>0.96055063458186596</v>
      </c>
    </row>
    <row r="423" spans="1:33" x14ac:dyDescent="0.2">
      <c r="A423" s="14">
        <f t="shared" si="13"/>
        <v>422</v>
      </c>
      <c r="B423" s="20">
        <v>41883</v>
      </c>
      <c r="C423" s="1">
        <v>2.2799999999999998</v>
      </c>
      <c r="D423" s="1">
        <v>5.1949100000000001</v>
      </c>
      <c r="E423" s="1">
        <v>3.0322200000000001</v>
      </c>
      <c r="F423" s="1">
        <v>1.1200000000000001</v>
      </c>
      <c r="G423" s="1">
        <v>13.809670298976499</v>
      </c>
      <c r="H423" s="1">
        <v>11.338325146079899</v>
      </c>
      <c r="I423" s="1">
        <v>0.09</v>
      </c>
      <c r="J423">
        <f t="shared" si="12"/>
        <v>25.147995445056399</v>
      </c>
      <c r="K423">
        <v>-9.2564577624758199E-2</v>
      </c>
      <c r="L423">
        <v>5.4086867474834703E-2</v>
      </c>
      <c r="M423">
        <v>-9.9832610676469397E-2</v>
      </c>
      <c r="N423">
        <v>-7.5621548212083001E-2</v>
      </c>
      <c r="O423">
        <v>4.6485982755999501E-2</v>
      </c>
      <c r="P423">
        <v>0.135286820811472</v>
      </c>
      <c r="Q423">
        <v>3.97045565732376E-3</v>
      </c>
      <c r="S423">
        <v>2.2972576407371199</v>
      </c>
      <c r="T423">
        <v>5.3215947040728597</v>
      </c>
      <c r="U423">
        <v>3.3057496566236999</v>
      </c>
      <c r="V423">
        <v>1.09644753863072</v>
      </c>
      <c r="W423">
        <v>13.806134769658</v>
      </c>
      <c r="X423">
        <v>11.2953435740858</v>
      </c>
      <c r="Y423">
        <v>0.83564949904296804</v>
      </c>
      <c r="AA423">
        <v>2.2972576407371199</v>
      </c>
      <c r="AB423">
        <v>5.3215947040728597</v>
      </c>
      <c r="AC423">
        <v>3.3057496566236999</v>
      </c>
      <c r="AD423">
        <v>1.09644753863072</v>
      </c>
      <c r="AE423">
        <v>13.806134769658</v>
      </c>
      <c r="AF423">
        <v>11.2953435740858</v>
      </c>
      <c r="AG423">
        <v>0.83564949904296804</v>
      </c>
    </row>
    <row r="424" spans="1:33" x14ac:dyDescent="0.2">
      <c r="A424" s="14">
        <f t="shared" si="13"/>
        <v>423</v>
      </c>
      <c r="B424" s="20">
        <v>41913</v>
      </c>
      <c r="C424" s="1">
        <v>2.34</v>
      </c>
      <c r="D424" s="1">
        <v>5.2820499999999999</v>
      </c>
      <c r="E424" s="1">
        <v>3.1904400000000002</v>
      </c>
      <c r="F424" s="1">
        <v>0.94</v>
      </c>
      <c r="G424" s="1">
        <v>13.8055623313886</v>
      </c>
      <c r="H424" s="1">
        <v>11.358016350842799</v>
      </c>
      <c r="I424" s="1">
        <v>0.09</v>
      </c>
      <c r="J424">
        <f t="shared" si="12"/>
        <v>25.1635786822314</v>
      </c>
      <c r="K424">
        <v>8.3628780208799998E-3</v>
      </c>
      <c r="L424">
        <v>0.248990012330044</v>
      </c>
      <c r="M424">
        <v>0.48944790433442298</v>
      </c>
      <c r="N424">
        <v>-0.10510805264987801</v>
      </c>
      <c r="O424">
        <v>-1.88185547034854E-2</v>
      </c>
      <c r="P424">
        <v>-4.6387212499465903E-2</v>
      </c>
      <c r="Q424">
        <v>3.6314387595400999E-3</v>
      </c>
      <c r="S424">
        <v>2.3617771468509701</v>
      </c>
      <c r="T424">
        <v>5.44191144609169</v>
      </c>
      <c r="U424">
        <v>3.5356027943313402</v>
      </c>
      <c r="V424">
        <v>0.91027951747555202</v>
      </c>
      <c r="W424">
        <v>13.801100902254801</v>
      </c>
      <c r="X424">
        <v>11.3037785775887</v>
      </c>
      <c r="Y424">
        <v>1.03092343718145</v>
      </c>
      <c r="AA424">
        <v>2.3617771468509701</v>
      </c>
      <c r="AB424">
        <v>5.44191144609169</v>
      </c>
      <c r="AC424">
        <v>3.5356027943313402</v>
      </c>
      <c r="AD424">
        <v>0.91027951747555202</v>
      </c>
      <c r="AE424">
        <v>13.801100902254801</v>
      </c>
      <c r="AF424">
        <v>11.3037785775887</v>
      </c>
      <c r="AG424">
        <v>1.03092343718145</v>
      </c>
    </row>
    <row r="425" spans="1:33" x14ac:dyDescent="0.2">
      <c r="A425" s="14">
        <f t="shared" si="13"/>
        <v>424</v>
      </c>
      <c r="B425" s="20">
        <v>41944</v>
      </c>
      <c r="C425" s="1">
        <v>2.61</v>
      </c>
      <c r="D425" s="1">
        <v>4.9078999999999997</v>
      </c>
      <c r="E425" s="1">
        <v>3.6947399999999999</v>
      </c>
      <c r="F425" s="1">
        <v>1.0533333333333299</v>
      </c>
      <c r="G425" s="1">
        <v>13.790184453804001</v>
      </c>
      <c r="H425" s="1">
        <v>11.340090600900201</v>
      </c>
      <c r="I425" s="1">
        <v>0.09</v>
      </c>
      <c r="J425">
        <f t="shared" si="12"/>
        <v>25.1302750547042</v>
      </c>
      <c r="K425">
        <v>0.236111302718476</v>
      </c>
      <c r="L425">
        <v>-0.15807682476694801</v>
      </c>
      <c r="M425">
        <v>1.1939014002278701</v>
      </c>
      <c r="N425">
        <v>0.15731452899481499</v>
      </c>
      <c r="O425">
        <v>7.1117885807595602E-3</v>
      </c>
      <c r="P425">
        <v>1.15910534801675E-2</v>
      </c>
      <c r="Q425">
        <v>9.7975575955402405E-3</v>
      </c>
      <c r="S425">
        <v>2.63325197936468</v>
      </c>
      <c r="T425">
        <v>5.0785878807940001</v>
      </c>
      <c r="U425">
        <v>4.06327855218826</v>
      </c>
      <c r="V425">
        <v>1.02160006491686</v>
      </c>
      <c r="W425">
        <v>13.7854208794539</v>
      </c>
      <c r="X425">
        <v>11.2821796361112</v>
      </c>
      <c r="Y425">
        <v>1.0946464073007001</v>
      </c>
      <c r="AA425">
        <v>2.63325197936468</v>
      </c>
      <c r="AB425">
        <v>5.0785878807940001</v>
      </c>
      <c r="AC425">
        <v>4.06327855218826</v>
      </c>
      <c r="AD425">
        <v>1.02160006491686</v>
      </c>
      <c r="AE425">
        <v>13.7854208794539</v>
      </c>
      <c r="AF425">
        <v>11.2821796361112</v>
      </c>
      <c r="AG425">
        <v>1.0946464073007001</v>
      </c>
    </row>
    <row r="426" spans="1:33" x14ac:dyDescent="0.2">
      <c r="A426" s="14">
        <f t="shared" si="13"/>
        <v>425</v>
      </c>
      <c r="B426" s="20">
        <v>41974</v>
      </c>
      <c r="C426" s="1">
        <v>2.57</v>
      </c>
      <c r="D426" s="1">
        <v>4.7239500000000003</v>
      </c>
      <c r="E426" s="1">
        <v>3.2260800000000001</v>
      </c>
      <c r="F426" s="1">
        <v>0.86666666666667003</v>
      </c>
      <c r="G426" s="1">
        <v>13.801286312706599</v>
      </c>
      <c r="H426" s="1">
        <v>11.4178577867472</v>
      </c>
      <c r="I426" s="1">
        <v>0.12</v>
      </c>
      <c r="J426">
        <f t="shared" si="12"/>
        <v>25.2191440994538</v>
      </c>
      <c r="K426">
        <v>1.48647719328575E-3</v>
      </c>
      <c r="L426">
        <v>3.1828449272191299E-2</v>
      </c>
      <c r="M426">
        <v>0.241526083968857</v>
      </c>
      <c r="N426">
        <v>-0.123701834672273</v>
      </c>
      <c r="O426">
        <v>4.1165754589152802E-2</v>
      </c>
      <c r="P426">
        <v>0.161802615933203</v>
      </c>
      <c r="Q426">
        <v>2.01396553348363E-2</v>
      </c>
      <c r="S426">
        <v>2.59498502783907</v>
      </c>
      <c r="T426">
        <v>4.9073598244516496</v>
      </c>
      <c r="U426">
        <v>3.6220869739344299</v>
      </c>
      <c r="V426">
        <v>0.83256821068685305</v>
      </c>
      <c r="W426">
        <v>13.7961676930879</v>
      </c>
      <c r="X426">
        <v>11.3556305223604</v>
      </c>
      <c r="Y426">
        <v>1.19952609372061</v>
      </c>
      <c r="AA426">
        <v>2.59498502783907</v>
      </c>
      <c r="AB426">
        <v>4.9073598244516496</v>
      </c>
      <c r="AC426">
        <v>3.6220869739344299</v>
      </c>
      <c r="AD426">
        <v>0.83256821068685305</v>
      </c>
      <c r="AE426">
        <v>13.7961676930879</v>
      </c>
      <c r="AF426">
        <v>11.3556305223604</v>
      </c>
      <c r="AG426">
        <v>1.19952609372061</v>
      </c>
    </row>
    <row r="427" spans="1:33" x14ac:dyDescent="0.2">
      <c r="A427" s="14">
        <f t="shared" si="13"/>
        <v>426</v>
      </c>
      <c r="B427" s="20">
        <v>42005</v>
      </c>
      <c r="C427" s="1">
        <v>2.77</v>
      </c>
      <c r="D427" s="1">
        <v>4.6340899999999996</v>
      </c>
      <c r="E427" s="1">
        <v>3.0883500000000002</v>
      </c>
      <c r="F427" s="1">
        <v>0.98</v>
      </c>
      <c r="G427" s="1">
        <v>13.759164741560401</v>
      </c>
      <c r="H427" s="1">
        <v>11.402173554201999</v>
      </c>
      <c r="I427" s="1">
        <v>0.11</v>
      </c>
      <c r="J427">
        <f t="shared" si="12"/>
        <v>25.161338295762398</v>
      </c>
      <c r="K427">
        <v>0.225535293795808</v>
      </c>
      <c r="L427">
        <v>7.3253271465772304E-2</v>
      </c>
      <c r="M427">
        <v>0.64855848335759603</v>
      </c>
      <c r="N427">
        <v>0.16076414389688701</v>
      </c>
      <c r="O427">
        <v>6.5722341739092903E-3</v>
      </c>
      <c r="P427">
        <v>7.3313800521644198E-2</v>
      </c>
      <c r="Q427">
        <v>-1.63083910227808E-2</v>
      </c>
      <c r="S427">
        <v>2.7998797756468701</v>
      </c>
      <c r="T427">
        <v>4.8534311366737697</v>
      </c>
      <c r="U427">
        <v>3.5619376066247401</v>
      </c>
      <c r="V427">
        <v>0.93922140967205703</v>
      </c>
      <c r="W427">
        <v>13.753043347307299</v>
      </c>
      <c r="X427">
        <v>11.3277555182898</v>
      </c>
      <c r="Y427">
        <v>1.40101306963032</v>
      </c>
      <c r="AA427">
        <v>2.7998797756468701</v>
      </c>
      <c r="AB427">
        <v>4.8534311366737697</v>
      </c>
      <c r="AC427">
        <v>3.5619376066247401</v>
      </c>
      <c r="AD427">
        <v>0.93922140967205703</v>
      </c>
      <c r="AE427">
        <v>13.753043347307299</v>
      </c>
      <c r="AF427">
        <v>11.3277555182898</v>
      </c>
      <c r="AG427">
        <v>1.40101306963032</v>
      </c>
    </row>
    <row r="428" spans="1:33" x14ac:dyDescent="0.2">
      <c r="A428" s="14">
        <f t="shared" si="13"/>
        <v>427</v>
      </c>
      <c r="B428" s="20">
        <v>42036</v>
      </c>
      <c r="C428" s="1">
        <v>2.5099999999999998</v>
      </c>
      <c r="D428" s="1">
        <v>4.4630000000000001</v>
      </c>
      <c r="E428" s="1">
        <v>1.75451</v>
      </c>
      <c r="F428" s="1">
        <v>0.79</v>
      </c>
      <c r="G428" s="1">
        <v>13.6429979916301</v>
      </c>
      <c r="H428" s="1">
        <v>11.2383942732026</v>
      </c>
      <c r="I428" s="1">
        <v>0.11</v>
      </c>
      <c r="J428">
        <f t="shared" si="12"/>
        <v>24.881392264832698</v>
      </c>
      <c r="K428">
        <v>-0.19188834245799899</v>
      </c>
      <c r="L428">
        <v>4.46358107033996E-2</v>
      </c>
      <c r="M428">
        <v>-0.63351863083703397</v>
      </c>
      <c r="N428">
        <v>-0.12801739121410499</v>
      </c>
      <c r="O428">
        <v>-6.3645546488093202E-2</v>
      </c>
      <c r="P428">
        <v>-6.8244057845744596E-2</v>
      </c>
      <c r="Q428">
        <v>-1.77026317673122E-2</v>
      </c>
      <c r="S428">
        <v>2.5397356456719602</v>
      </c>
      <c r="T428">
        <v>4.6812831088994704</v>
      </c>
      <c r="U428">
        <v>2.2258131795037102</v>
      </c>
      <c r="V428">
        <v>0.74941811185851503</v>
      </c>
      <c r="W428">
        <v>13.636906124921399</v>
      </c>
      <c r="X428">
        <v>11.164335204833399</v>
      </c>
      <c r="Y428">
        <v>1.3947856573657</v>
      </c>
      <c r="AA428">
        <v>2.5397356456719602</v>
      </c>
      <c r="AB428">
        <v>4.6812831088994704</v>
      </c>
      <c r="AC428">
        <v>2.2258131795037102</v>
      </c>
      <c r="AD428">
        <v>0.74941811185851503</v>
      </c>
      <c r="AE428">
        <v>13.636906124921399</v>
      </c>
      <c r="AF428">
        <v>11.164335204833399</v>
      </c>
      <c r="AG428">
        <v>1.3947856573657</v>
      </c>
    </row>
    <row r="429" spans="1:33" x14ac:dyDescent="0.2">
      <c r="A429" s="14">
        <f t="shared" si="13"/>
        <v>428</v>
      </c>
      <c r="B429" s="20">
        <v>42064</v>
      </c>
      <c r="C429" s="1">
        <v>2.6</v>
      </c>
      <c r="D429" s="1">
        <v>4.42584</v>
      </c>
      <c r="E429" s="1">
        <v>0.47452</v>
      </c>
      <c r="F429" s="1">
        <v>0.7</v>
      </c>
      <c r="G429" s="1">
        <v>13.6693836515736</v>
      </c>
      <c r="H429" s="1">
        <v>11.231184717217801</v>
      </c>
      <c r="I429" s="1">
        <v>0.11</v>
      </c>
      <c r="J429">
        <f t="shared" si="12"/>
        <v>24.900568368791401</v>
      </c>
      <c r="K429">
        <v>6.6793770427398702E-2</v>
      </c>
      <c r="L429">
        <v>-1.62951837708986E-2</v>
      </c>
      <c r="M429">
        <v>-0.71803886227309699</v>
      </c>
      <c r="N429">
        <v>-5.0318112284408599E-2</v>
      </c>
      <c r="O429">
        <v>7.1360376114790403E-2</v>
      </c>
      <c r="P429">
        <v>3.8973650585188299E-2</v>
      </c>
      <c r="Q429">
        <v>-2.5935577381798998E-3</v>
      </c>
      <c r="S429">
        <v>2.6330380250711301</v>
      </c>
      <c r="T429">
        <v>4.6683651801821204</v>
      </c>
      <c r="U429">
        <v>0.99816513729821299</v>
      </c>
      <c r="V429">
        <v>0.65491117117001896</v>
      </c>
      <c r="W429">
        <v>13.6626152347289</v>
      </c>
      <c r="X429">
        <v>11.148900801660099</v>
      </c>
      <c r="Y429">
        <v>1.5374712991719599</v>
      </c>
      <c r="AA429">
        <v>2.6330380250711301</v>
      </c>
      <c r="AB429">
        <v>4.6683651801821204</v>
      </c>
      <c r="AC429">
        <v>0.99816513729821299</v>
      </c>
      <c r="AD429">
        <v>0.65491117117001896</v>
      </c>
      <c r="AE429">
        <v>13.6626152347289</v>
      </c>
      <c r="AF429">
        <v>11.148900801660099</v>
      </c>
      <c r="AG429">
        <v>1.5374712991719599</v>
      </c>
    </row>
    <row r="430" spans="1:33" x14ac:dyDescent="0.2">
      <c r="A430" s="14">
        <f t="shared" si="13"/>
        <v>429</v>
      </c>
      <c r="B430" s="20">
        <v>42095</v>
      </c>
      <c r="C430" s="1">
        <v>2.4300000000000002</v>
      </c>
      <c r="D430" s="1">
        <v>4.1973599999999998</v>
      </c>
      <c r="E430" s="1">
        <v>-0.17366000000000001</v>
      </c>
      <c r="F430" s="1">
        <v>0.71</v>
      </c>
      <c r="G430" s="1">
        <v>13.5417911823087</v>
      </c>
      <c r="H430" s="1">
        <v>11.0725457455151</v>
      </c>
      <c r="I430" s="1">
        <v>0.12</v>
      </c>
      <c r="J430">
        <f t="shared" si="12"/>
        <v>24.6143369278238</v>
      </c>
      <c r="K430">
        <v>-0.205340347160956</v>
      </c>
      <c r="L430">
        <v>-0.176993620784621</v>
      </c>
      <c r="M430">
        <v>-0.22038419738275</v>
      </c>
      <c r="N430">
        <v>4.2889345612573397E-2</v>
      </c>
      <c r="O430">
        <v>-8.5859060749783098E-2</v>
      </c>
      <c r="P430">
        <v>-0.12598396787640501</v>
      </c>
      <c r="Q430">
        <v>2.5369616087980999E-3</v>
      </c>
      <c r="S430">
        <v>2.4645211330190699</v>
      </c>
      <c r="T430">
        <v>4.4507723631032698</v>
      </c>
      <c r="U430">
        <v>0.37349205889396098</v>
      </c>
      <c r="V430">
        <v>0.66288709133301504</v>
      </c>
      <c r="W430">
        <v>13.534718924880501</v>
      </c>
      <c r="X430">
        <v>10.986568027773799</v>
      </c>
      <c r="Y430">
        <v>1.6115518253140499</v>
      </c>
      <c r="AA430">
        <v>2.4645211330190699</v>
      </c>
      <c r="AB430">
        <v>4.4507723631032698</v>
      </c>
      <c r="AC430">
        <v>0.37349205889396098</v>
      </c>
      <c r="AD430">
        <v>0.66288709133301504</v>
      </c>
      <c r="AE430">
        <v>13.534718924880501</v>
      </c>
      <c r="AF430">
        <v>10.986568027773799</v>
      </c>
      <c r="AG430">
        <v>1.6115518253140499</v>
      </c>
    </row>
    <row r="431" spans="1:33" x14ac:dyDescent="0.2">
      <c r="A431" s="14">
        <f t="shared" si="13"/>
        <v>430</v>
      </c>
      <c r="B431" s="20">
        <v>42125</v>
      </c>
      <c r="C431" s="1">
        <v>2.77</v>
      </c>
      <c r="D431" s="1">
        <v>4.4235800000000003</v>
      </c>
      <c r="E431" s="1">
        <v>-0.94196000000000002</v>
      </c>
      <c r="F431" s="1">
        <v>0.92</v>
      </c>
      <c r="G431" s="1">
        <v>13.518796322099</v>
      </c>
      <c r="H431" s="1">
        <v>11.006398119149701</v>
      </c>
      <c r="I431" s="1">
        <v>0.12</v>
      </c>
      <c r="J431">
        <f t="shared" si="12"/>
        <v>24.525194441248701</v>
      </c>
      <c r="K431">
        <v>0.260343136142271</v>
      </c>
      <c r="L431">
        <v>9.6993559972469903E-2</v>
      </c>
      <c r="M431">
        <v>-0.62219944625400503</v>
      </c>
      <c r="N431">
        <v>0.26340952263662598</v>
      </c>
      <c r="O431">
        <v>1.33715531087782E-2</v>
      </c>
      <c r="P431">
        <v>-0.11475697375729101</v>
      </c>
      <c r="Q431">
        <v>-1.9454924323821399E-3</v>
      </c>
      <c r="S431">
        <v>2.8063123045241798</v>
      </c>
      <c r="T431">
        <v>4.6901409756816301</v>
      </c>
      <c r="U431">
        <v>-0.36641828262314602</v>
      </c>
      <c r="V431">
        <v>0.87044258003958097</v>
      </c>
      <c r="W431">
        <v>13.511357111883401</v>
      </c>
      <c r="X431">
        <v>10.915959341627801</v>
      </c>
      <c r="Y431">
        <v>1.6889428288602999</v>
      </c>
      <c r="AA431">
        <v>2.8063123045241798</v>
      </c>
      <c r="AB431">
        <v>4.6901409756816301</v>
      </c>
      <c r="AC431">
        <v>-0.36641828262314602</v>
      </c>
      <c r="AD431">
        <v>0.87044258003958097</v>
      </c>
      <c r="AE431">
        <v>13.511357111883401</v>
      </c>
      <c r="AF431">
        <v>10.915959341627801</v>
      </c>
      <c r="AG431">
        <v>1.6889428288602999</v>
      </c>
    </row>
    <row r="432" spans="1:33" x14ac:dyDescent="0.2">
      <c r="A432" s="14">
        <f t="shared" si="13"/>
        <v>431</v>
      </c>
      <c r="B432" s="20">
        <v>42156</v>
      </c>
      <c r="C432" s="1">
        <v>2.78</v>
      </c>
      <c r="D432" s="1">
        <v>4.1575699999999998</v>
      </c>
      <c r="E432" s="1">
        <v>-1.6310800000000001</v>
      </c>
      <c r="F432" s="1">
        <v>0.63</v>
      </c>
      <c r="G432" s="1">
        <v>13.450507260521899</v>
      </c>
      <c r="H432" s="1">
        <v>11.117943168585599</v>
      </c>
      <c r="I432" s="1">
        <v>0.13</v>
      </c>
      <c r="J432">
        <f t="shared" si="12"/>
        <v>24.5684504291075</v>
      </c>
      <c r="K432">
        <v>1.6387545088328099E-3</v>
      </c>
      <c r="L432">
        <v>-0.16131246998986601</v>
      </c>
      <c r="M432">
        <v>-0.91596627646930595</v>
      </c>
      <c r="N432">
        <v>-0.19325989081186501</v>
      </c>
      <c r="O432">
        <v>-2.2617249913663699E-2</v>
      </c>
      <c r="P432">
        <v>-8.8770435984388794E-3</v>
      </c>
      <c r="Q432">
        <v>-1.32800319974437E-2</v>
      </c>
      <c r="S432">
        <v>2.8123555757859</v>
      </c>
      <c r="T432">
        <v>4.3950854637869101</v>
      </c>
      <c r="U432">
        <v>-1.1182515277079701</v>
      </c>
      <c r="V432">
        <v>0.58584254763517896</v>
      </c>
      <c r="W432">
        <v>13.4438786553405</v>
      </c>
      <c r="X432">
        <v>11.0373589490368</v>
      </c>
      <c r="Y432">
        <v>1.5279847676465199</v>
      </c>
      <c r="AA432">
        <v>2.8123555757859</v>
      </c>
      <c r="AB432">
        <v>4.3950854637869101</v>
      </c>
      <c r="AC432">
        <v>-1.1182515277079701</v>
      </c>
      <c r="AD432">
        <v>0.58584254763517896</v>
      </c>
      <c r="AE432">
        <v>13.4438786553405</v>
      </c>
      <c r="AF432">
        <v>11.0373589490368</v>
      </c>
      <c r="AG432">
        <v>1.5279847676465199</v>
      </c>
    </row>
    <row r="433" spans="1:33" x14ac:dyDescent="0.2">
      <c r="A433" s="14">
        <f t="shared" si="13"/>
        <v>432</v>
      </c>
      <c r="B433" s="20">
        <v>42186</v>
      </c>
      <c r="C433" s="1">
        <v>3</v>
      </c>
      <c r="D433" s="1">
        <v>4.1726700000000001</v>
      </c>
      <c r="E433" s="1">
        <v>-1.2472399999999999</v>
      </c>
      <c r="F433" s="1">
        <v>0.54</v>
      </c>
      <c r="G433" s="1">
        <v>13.4591173221923</v>
      </c>
      <c r="H433" s="1">
        <v>11.066802854328801</v>
      </c>
      <c r="I433" s="1">
        <v>0.13</v>
      </c>
      <c r="J433">
        <f t="shared" si="12"/>
        <v>24.525920176521101</v>
      </c>
      <c r="K433">
        <v>0.17527711612969199</v>
      </c>
      <c r="L433">
        <v>4.4321992568604397E-2</v>
      </c>
      <c r="M433">
        <v>0.47233350470165397</v>
      </c>
      <c r="N433">
        <v>-5.7146641169660201E-2</v>
      </c>
      <c r="O433">
        <v>6.1226645443211401E-2</v>
      </c>
      <c r="P433">
        <v>-7.9138120337699097E-2</v>
      </c>
      <c r="Q433">
        <v>-1.31526738449663E-2</v>
      </c>
      <c r="S433">
        <v>3.0391882178182201</v>
      </c>
      <c r="T433">
        <v>4.4603424491526997</v>
      </c>
      <c r="U433">
        <v>-0.62611571500676</v>
      </c>
      <c r="V433">
        <v>0.48651766134466101</v>
      </c>
      <c r="W433">
        <v>13.4510889308758</v>
      </c>
      <c r="X433">
        <v>10.969201378487901</v>
      </c>
      <c r="Y433">
        <v>1.8232021838706001</v>
      </c>
      <c r="AA433">
        <v>3.0391882178182201</v>
      </c>
      <c r="AB433">
        <v>4.4603424491526997</v>
      </c>
      <c r="AC433">
        <v>-0.62611571500676</v>
      </c>
      <c r="AD433">
        <v>0.48651766134466101</v>
      </c>
      <c r="AE433">
        <v>13.4510889308758</v>
      </c>
      <c r="AF433">
        <v>10.969201378487901</v>
      </c>
      <c r="AG433">
        <v>1.8232021838706001</v>
      </c>
    </row>
    <row r="434" spans="1:33" x14ac:dyDescent="0.2">
      <c r="A434" s="14">
        <f t="shared" si="13"/>
        <v>433</v>
      </c>
      <c r="B434" s="20">
        <v>42217</v>
      </c>
      <c r="C434" s="1">
        <v>2.98</v>
      </c>
      <c r="D434" s="1">
        <v>3.76498</v>
      </c>
      <c r="E434" s="1">
        <v>-1.2778799999999999</v>
      </c>
      <c r="F434" s="1">
        <v>0.44666666666666999</v>
      </c>
      <c r="G434" s="1">
        <v>13.441666265789101</v>
      </c>
      <c r="H434" s="1">
        <v>10.992085846163</v>
      </c>
      <c r="I434" s="1">
        <v>0.14000000000000001</v>
      </c>
      <c r="J434">
        <f t="shared" si="12"/>
        <v>24.433752111952103</v>
      </c>
      <c r="K434">
        <v>-9.4940372296245905E-3</v>
      </c>
      <c r="L434">
        <v>-0.227117351449699</v>
      </c>
      <c r="M434">
        <v>0.29506802507706298</v>
      </c>
      <c r="N434">
        <v>-8.3829142221253997E-2</v>
      </c>
      <c r="O434">
        <v>2.0927470096835901E-2</v>
      </c>
      <c r="P434">
        <v>2.64927973843994E-2</v>
      </c>
      <c r="Q434">
        <v>-6.5308995598060996E-3</v>
      </c>
      <c r="S434">
        <v>3.0199491376236098</v>
      </c>
      <c r="T434">
        <v>4.05823820110089</v>
      </c>
      <c r="U434">
        <v>-0.64469531021238202</v>
      </c>
      <c r="V434">
        <v>0.39214585846647898</v>
      </c>
      <c r="W434">
        <v>13.433481986751801</v>
      </c>
      <c r="X434">
        <v>10.8925892370362</v>
      </c>
      <c r="Y434">
        <v>1.86607918486635</v>
      </c>
      <c r="AA434">
        <v>3.0199491376236098</v>
      </c>
      <c r="AB434">
        <v>4.05823820110089</v>
      </c>
      <c r="AC434">
        <v>-0.64469531021238202</v>
      </c>
      <c r="AD434">
        <v>0.39214585846647898</v>
      </c>
      <c r="AE434">
        <v>13.433481986751801</v>
      </c>
      <c r="AF434">
        <v>10.8925892370362</v>
      </c>
      <c r="AG434">
        <v>1.86607918486635</v>
      </c>
    </row>
    <row r="435" spans="1:33" x14ac:dyDescent="0.2">
      <c r="A435" s="14">
        <f t="shared" si="13"/>
        <v>434</v>
      </c>
      <c r="B435" s="20">
        <v>42248</v>
      </c>
      <c r="C435" s="1">
        <v>3.28</v>
      </c>
      <c r="D435" s="1">
        <v>3.6412599999999999</v>
      </c>
      <c r="E435" s="1">
        <v>-1.9497899999999999</v>
      </c>
      <c r="F435" s="1">
        <v>0.35333333333333</v>
      </c>
      <c r="G435" s="1">
        <v>13.3879468976662</v>
      </c>
      <c r="H435" s="1">
        <v>10.9964186337101</v>
      </c>
      <c r="I435" s="1">
        <v>0.14000000000000001</v>
      </c>
      <c r="J435">
        <f t="shared" si="12"/>
        <v>24.3843655313763</v>
      </c>
      <c r="K435">
        <v>0.29999186138577899</v>
      </c>
      <c r="L435">
        <v>-6.7581035824262906E-2</v>
      </c>
      <c r="M435">
        <v>-0.34561497365726201</v>
      </c>
      <c r="N435">
        <v>-9.1839176080068904E-2</v>
      </c>
      <c r="O435">
        <v>-4.8311453579722802E-2</v>
      </c>
      <c r="P435">
        <v>0.16207720078437199</v>
      </c>
      <c r="Q435">
        <v>-1.7297155275039999E-2</v>
      </c>
      <c r="S435">
        <v>3.3245510456045602</v>
      </c>
      <c r="T435">
        <v>3.9682998378621499</v>
      </c>
      <c r="U435">
        <v>-1.24366612176719</v>
      </c>
      <c r="V435">
        <v>0.29253204557064</v>
      </c>
      <c r="W435">
        <v>13.378819837350999</v>
      </c>
      <c r="X435">
        <v>10.885460594703799</v>
      </c>
      <c r="Y435">
        <v>2.06491345386695</v>
      </c>
      <c r="AA435">
        <v>3.3245510456045602</v>
      </c>
      <c r="AB435">
        <v>3.9682998378621499</v>
      </c>
      <c r="AC435">
        <v>-1.24366612176719</v>
      </c>
      <c r="AD435">
        <v>0.29253204557064</v>
      </c>
      <c r="AE435">
        <v>13.378819837350999</v>
      </c>
      <c r="AF435">
        <v>10.885460594703799</v>
      </c>
      <c r="AG435">
        <v>2.06491345386695</v>
      </c>
    </row>
    <row r="436" spans="1:33" x14ac:dyDescent="0.2">
      <c r="A436" s="14">
        <f t="shared" si="13"/>
        <v>435</v>
      </c>
      <c r="B436" s="20">
        <v>42278</v>
      </c>
      <c r="C436" s="1">
        <v>3.18</v>
      </c>
      <c r="D436" s="1">
        <v>3.2695699999999999</v>
      </c>
      <c r="E436" s="1">
        <v>-2.3233899999999998</v>
      </c>
      <c r="F436" s="1">
        <v>0.36</v>
      </c>
      <c r="G436" s="1">
        <v>13.388243068506901</v>
      </c>
      <c r="H436" s="1">
        <v>11.026559819188201</v>
      </c>
      <c r="I436" s="1">
        <v>0.12</v>
      </c>
      <c r="J436">
        <f t="shared" si="12"/>
        <v>24.414802887695103</v>
      </c>
      <c r="K436">
        <v>-6.6901086343855998E-2</v>
      </c>
      <c r="L436">
        <v>-0.16616929311554199</v>
      </c>
      <c r="M436">
        <v>1.20793592497122E-2</v>
      </c>
      <c r="N436">
        <v>-2.8632777118631401E-2</v>
      </c>
      <c r="O436">
        <v>-2.30386689791683E-2</v>
      </c>
      <c r="P436">
        <v>0.27131533031363803</v>
      </c>
      <c r="Q436">
        <v>-4.46271446591354E-2</v>
      </c>
      <c r="S436">
        <v>3.2281988637203298</v>
      </c>
      <c r="T436">
        <v>3.6233877019716001</v>
      </c>
      <c r="U436">
        <v>-1.55944903936109</v>
      </c>
      <c r="V436">
        <v>0.29422033213526699</v>
      </c>
      <c r="W436">
        <v>13.378368688897501</v>
      </c>
      <c r="X436">
        <v>10.9065165894914</v>
      </c>
      <c r="Y436">
        <v>2.2025244385929699</v>
      </c>
      <c r="AA436">
        <v>3.2281988637203298</v>
      </c>
      <c r="AB436">
        <v>3.6233877019716001</v>
      </c>
      <c r="AC436">
        <v>-1.55944903936109</v>
      </c>
      <c r="AD436">
        <v>0.29422033213526699</v>
      </c>
      <c r="AE436">
        <v>13.378368688897501</v>
      </c>
      <c r="AF436">
        <v>10.9065165894914</v>
      </c>
      <c r="AG436">
        <v>2.2025244385929699</v>
      </c>
    </row>
    <row r="437" spans="1:33" x14ac:dyDescent="0.2">
      <c r="A437" s="14">
        <f t="shared" si="13"/>
        <v>436</v>
      </c>
      <c r="B437" s="20">
        <v>42309</v>
      </c>
      <c r="C437" s="1">
        <v>3.25</v>
      </c>
      <c r="D437" s="1">
        <v>3.3083300000000002</v>
      </c>
      <c r="E437" s="1">
        <v>-3.6851600000000002</v>
      </c>
      <c r="F437" s="1">
        <v>0.46333333333332899</v>
      </c>
      <c r="G437" s="1">
        <v>13.433829280092599</v>
      </c>
      <c r="H437" s="1">
        <v>10.998959046962201</v>
      </c>
      <c r="I437" s="1">
        <v>0.12</v>
      </c>
      <c r="J437">
        <f t="shared" si="12"/>
        <v>24.432788327054801</v>
      </c>
      <c r="K437">
        <v>6.2591728132779495E-2</v>
      </c>
      <c r="L437">
        <v>4.9099154499433098E-2</v>
      </c>
      <c r="M437">
        <v>-1.0795903716456801</v>
      </c>
      <c r="N437">
        <v>7.4854800167587804E-2</v>
      </c>
      <c r="O437">
        <v>1.6372955641427E-2</v>
      </c>
      <c r="P437">
        <v>0.193548404022403</v>
      </c>
      <c r="Q437">
        <v>-2.61310331459947E-2</v>
      </c>
      <c r="S437">
        <v>3.3010553011959298</v>
      </c>
      <c r="T437">
        <v>3.68311620756349</v>
      </c>
      <c r="U437">
        <v>-2.87594515901037</v>
      </c>
      <c r="V437">
        <v>0.393655326505428</v>
      </c>
      <c r="W437">
        <v>13.423369709344</v>
      </c>
      <c r="X437">
        <v>10.871801625072299</v>
      </c>
      <c r="Y437">
        <v>2.32594230347806</v>
      </c>
      <c r="AA437">
        <v>3.3010553011959298</v>
      </c>
      <c r="AB437">
        <v>3.68311620756349</v>
      </c>
      <c r="AC437">
        <v>-2.87594515901037</v>
      </c>
      <c r="AD437">
        <v>0.393655326505428</v>
      </c>
      <c r="AE437">
        <v>13.423369709344</v>
      </c>
      <c r="AF437">
        <v>10.871801625072299</v>
      </c>
      <c r="AG437">
        <v>2.32594230347806</v>
      </c>
    </row>
    <row r="438" spans="1:33" x14ac:dyDescent="0.2">
      <c r="A438" s="14">
        <f t="shared" si="13"/>
        <v>437</v>
      </c>
      <c r="B438" s="20">
        <v>42339</v>
      </c>
      <c r="C438" s="1">
        <v>3.19</v>
      </c>
      <c r="D438" s="1">
        <v>3.3750599999999999</v>
      </c>
      <c r="E438" s="1">
        <v>-3.9750899999999998</v>
      </c>
      <c r="F438" s="1">
        <v>0.36666666666667003</v>
      </c>
      <c r="G438" s="1">
        <v>13.413554306495801</v>
      </c>
      <c r="H438" s="1">
        <v>11.0348544528969</v>
      </c>
      <c r="I438" s="1">
        <v>0.24</v>
      </c>
      <c r="J438">
        <f t="shared" si="12"/>
        <v>24.448408759392699</v>
      </c>
      <c r="K438">
        <v>-7.06153866359953E-2</v>
      </c>
      <c r="L438">
        <v>3.6919516503880999E-2</v>
      </c>
      <c r="M438">
        <v>-0.46845339823106202</v>
      </c>
      <c r="N438">
        <v>-7.9416964684522001E-2</v>
      </c>
      <c r="O438">
        <v>1.2986842074069701E-3</v>
      </c>
      <c r="P438">
        <v>8.6221440374929501E-2</v>
      </c>
      <c r="Q438">
        <v>7.3679434962934998E-2</v>
      </c>
      <c r="S438">
        <v>3.23691256507629</v>
      </c>
      <c r="T438">
        <v>3.7194352546781699</v>
      </c>
      <c r="U438">
        <v>-3.2315365785258301</v>
      </c>
      <c r="V438">
        <v>0.30264248204466498</v>
      </c>
      <c r="W438">
        <v>13.4039434476443</v>
      </c>
      <c r="X438">
        <v>10.9180148556443</v>
      </c>
      <c r="Y438">
        <v>2.2669474362578201</v>
      </c>
      <c r="AA438">
        <v>3.23691256507629</v>
      </c>
      <c r="AB438">
        <v>3.7194352546781699</v>
      </c>
      <c r="AC438">
        <v>-3.2315365785258301</v>
      </c>
      <c r="AD438">
        <v>0.30264248204466498</v>
      </c>
      <c r="AE438">
        <v>13.4039434476443</v>
      </c>
      <c r="AF438">
        <v>10.9180148556443</v>
      </c>
      <c r="AG438">
        <v>2.2669474362578201</v>
      </c>
    </row>
    <row r="439" spans="1:33" x14ac:dyDescent="0.2">
      <c r="A439" s="14">
        <f t="shared" si="13"/>
        <v>438</v>
      </c>
      <c r="B439" s="20">
        <v>42370</v>
      </c>
      <c r="C439" s="1">
        <v>3.51</v>
      </c>
      <c r="D439" s="1">
        <v>3.6211199999999999</v>
      </c>
      <c r="E439" s="1">
        <v>-2.6878299999999999</v>
      </c>
      <c r="F439" s="1">
        <v>0.27</v>
      </c>
      <c r="G439" s="1">
        <v>13.406432349541101</v>
      </c>
      <c r="H439" s="1">
        <v>11.008026531017601</v>
      </c>
      <c r="I439" s="1">
        <v>0.34</v>
      </c>
      <c r="J439">
        <f t="shared" si="12"/>
        <v>24.414458880558701</v>
      </c>
      <c r="K439">
        <v>0.30419334001312298</v>
      </c>
      <c r="L439">
        <v>0.209465066819887</v>
      </c>
      <c r="M439">
        <v>0.91465487611894203</v>
      </c>
      <c r="N439">
        <v>-7.1675597205560895E-2</v>
      </c>
      <c r="O439">
        <v>2.7860217626460598E-2</v>
      </c>
      <c r="P439">
        <v>-8.4548458148062E-2</v>
      </c>
      <c r="Q439">
        <v>6.0276304369786302E-2</v>
      </c>
      <c r="S439">
        <v>3.5575947578899498</v>
      </c>
      <c r="T439">
        <v>3.9705030883696701</v>
      </c>
      <c r="U439">
        <v>-1.9334639785352401</v>
      </c>
      <c r="V439">
        <v>0.20504478893383099</v>
      </c>
      <c r="W439">
        <v>13.396681731569</v>
      </c>
      <c r="X439">
        <v>10.8894878765195</v>
      </c>
      <c r="Y439">
        <v>2.3964228864369899</v>
      </c>
      <c r="AA439">
        <v>3.5575947578899498</v>
      </c>
      <c r="AB439">
        <v>3.9705030883696701</v>
      </c>
      <c r="AC439">
        <v>-1.9334639785352401</v>
      </c>
      <c r="AD439">
        <v>0.20504478893383099</v>
      </c>
      <c r="AE439">
        <v>13.396681731569</v>
      </c>
      <c r="AF439">
        <v>10.8894878765195</v>
      </c>
      <c r="AG439">
        <v>2.3964228864369899</v>
      </c>
    </row>
    <row r="440" spans="1:33" x14ac:dyDescent="0.2">
      <c r="A440" s="14">
        <f t="shared" si="13"/>
        <v>439</v>
      </c>
      <c r="B440" s="20">
        <v>42401</v>
      </c>
      <c r="C440" s="1">
        <v>3.6</v>
      </c>
      <c r="D440" s="1">
        <v>3.8709199999999999</v>
      </c>
      <c r="E440" s="1">
        <v>-2.91825</v>
      </c>
      <c r="F440" s="1">
        <v>0.27333333333333099</v>
      </c>
      <c r="G440" s="1">
        <v>13.4322327516175</v>
      </c>
      <c r="H440" s="1">
        <v>11.0711458206712</v>
      </c>
      <c r="I440" s="1">
        <v>0.38</v>
      </c>
      <c r="J440">
        <f t="shared" si="12"/>
        <v>24.5033785722887</v>
      </c>
      <c r="K440">
        <v>0.19325674948347599</v>
      </c>
      <c r="L440">
        <v>0.48580395446767699</v>
      </c>
      <c r="M440">
        <v>-0.40693116451487099</v>
      </c>
      <c r="N440">
        <v>1.16415133776914E-2</v>
      </c>
      <c r="O440">
        <v>6.5416719969788997E-2</v>
      </c>
      <c r="P440">
        <v>9.1856605187642201E-2</v>
      </c>
      <c r="Q440">
        <v>2.2365177381334098E-3</v>
      </c>
      <c r="S440">
        <v>3.6477468569021401</v>
      </c>
      <c r="T440">
        <v>4.2214196151673997</v>
      </c>
      <c r="U440">
        <v>-2.1614732439968698</v>
      </c>
      <c r="V440">
        <v>0.20817054429266499</v>
      </c>
      <c r="W440">
        <v>13.4224509735045</v>
      </c>
      <c r="X440">
        <v>10.952228351088101</v>
      </c>
      <c r="Y440">
        <v>2.4429946162561702</v>
      </c>
      <c r="AA440">
        <v>3.6477468569021401</v>
      </c>
      <c r="AB440">
        <v>4.2214196151673997</v>
      </c>
      <c r="AC440">
        <v>-2.1614732439968698</v>
      </c>
      <c r="AD440">
        <v>0.20817054429266499</v>
      </c>
      <c r="AE440">
        <v>13.4224509735045</v>
      </c>
      <c r="AF440">
        <v>10.952228351088101</v>
      </c>
      <c r="AG440">
        <v>2.4429946162561702</v>
      </c>
    </row>
    <row r="441" spans="1:33" x14ac:dyDescent="0.2">
      <c r="A441" s="14">
        <f t="shared" si="13"/>
        <v>440</v>
      </c>
      <c r="B441" s="20">
        <v>42430</v>
      </c>
      <c r="C441" s="1">
        <v>3.35</v>
      </c>
      <c r="D441" s="1">
        <v>3.1986400000000001</v>
      </c>
      <c r="E441" s="1">
        <v>-3.3725800000000001</v>
      </c>
      <c r="F441" s="1">
        <v>0.37666666666666998</v>
      </c>
      <c r="G441" s="1">
        <v>13.272313297554399</v>
      </c>
      <c r="H441" s="1">
        <v>10.9006962683499</v>
      </c>
      <c r="I441" s="1">
        <v>0.36</v>
      </c>
      <c r="J441">
        <f t="shared" si="12"/>
        <v>24.173009565904302</v>
      </c>
      <c r="K441">
        <v>-0.113047389535369</v>
      </c>
      <c r="L441">
        <v>-0.31911651397702101</v>
      </c>
      <c r="M441">
        <v>-0.71844061097484002</v>
      </c>
      <c r="N441">
        <v>0.123826488694966</v>
      </c>
      <c r="O441">
        <v>-9.2339340218459603E-2</v>
      </c>
      <c r="P441">
        <v>-0.19635389497248701</v>
      </c>
      <c r="Q441">
        <v>-5.30762044960819E-2</v>
      </c>
      <c r="S441">
        <v>3.3971148559800302</v>
      </c>
      <c r="T441">
        <v>3.54450022957518</v>
      </c>
      <c r="U441">
        <v>-2.6258203139917802</v>
      </c>
      <c r="V441">
        <v>0.31236640440646601</v>
      </c>
      <c r="W441">
        <v>13.262660995875899</v>
      </c>
      <c r="X441">
        <v>10.783352848983</v>
      </c>
      <c r="Y441">
        <v>2.39568780310917</v>
      </c>
      <c r="AA441">
        <v>3.3971148559800302</v>
      </c>
      <c r="AB441">
        <v>3.54450022957518</v>
      </c>
      <c r="AC441">
        <v>-2.6258203139917802</v>
      </c>
      <c r="AD441">
        <v>0.31236640440646601</v>
      </c>
      <c r="AE441">
        <v>13.262660995875899</v>
      </c>
      <c r="AF441">
        <v>10.783352848983</v>
      </c>
      <c r="AG441">
        <v>2.39568780310917</v>
      </c>
    </row>
    <row r="442" spans="1:33" x14ac:dyDescent="0.2">
      <c r="A442" s="14">
        <f t="shared" si="13"/>
        <v>441</v>
      </c>
      <c r="B442" s="20">
        <v>42461</v>
      </c>
      <c r="C442" s="1">
        <v>2.96</v>
      </c>
      <c r="D442" s="1">
        <v>3.70926</v>
      </c>
      <c r="E442" s="1">
        <v>-2.6898300000000002</v>
      </c>
      <c r="F442" s="1">
        <v>0.38</v>
      </c>
      <c r="G442" s="1">
        <v>13.2100534168301</v>
      </c>
      <c r="H442" s="1">
        <v>10.8048370840408</v>
      </c>
      <c r="I442" s="1">
        <v>0.37</v>
      </c>
      <c r="J442">
        <f t="shared" si="12"/>
        <v>24.014890500870898</v>
      </c>
      <c r="K442">
        <v>-0.30315001026681598</v>
      </c>
      <c r="L442">
        <v>0.48799150186953799</v>
      </c>
      <c r="M442">
        <v>7.0230731341161395E-2</v>
      </c>
      <c r="N442">
        <v>8.2458027959438795E-2</v>
      </c>
      <c r="O442">
        <v>2.2715456614751599E-2</v>
      </c>
      <c r="P442">
        <v>-0.19814447850050201</v>
      </c>
      <c r="Q442">
        <v>-1.7168118481421399E-2</v>
      </c>
      <c r="S442">
        <v>3.0108474082917902</v>
      </c>
      <c r="T442">
        <v>4.0825201095619903</v>
      </c>
      <c r="U442">
        <v>-1.8839102139688699</v>
      </c>
      <c r="V442">
        <v>0.31060571617156302</v>
      </c>
      <c r="W442">
        <v>13.1996364365763</v>
      </c>
      <c r="X442">
        <v>10.6781974365073</v>
      </c>
      <c r="Y442">
        <v>2.56695989144474</v>
      </c>
      <c r="AA442">
        <v>3.0108474082917902</v>
      </c>
      <c r="AB442">
        <v>4.0825201095619903</v>
      </c>
      <c r="AC442">
        <v>-1.8839102139688699</v>
      </c>
      <c r="AD442">
        <v>0.31060571617156302</v>
      </c>
      <c r="AE442">
        <v>13.1996364365763</v>
      </c>
      <c r="AF442">
        <v>10.6781974365073</v>
      </c>
      <c r="AG442">
        <v>2.56695989144474</v>
      </c>
    </row>
    <row r="443" spans="1:33" x14ac:dyDescent="0.2">
      <c r="A443" s="14">
        <f t="shared" si="13"/>
        <v>442</v>
      </c>
      <c r="B443" s="20">
        <v>42491</v>
      </c>
      <c r="C443" s="1">
        <v>2.84</v>
      </c>
      <c r="D443" s="1">
        <v>3.5074700000000001</v>
      </c>
      <c r="E443" s="1">
        <v>-2.37</v>
      </c>
      <c r="F443" s="1">
        <v>0.18</v>
      </c>
      <c r="G443" s="1">
        <v>13.229326129535099</v>
      </c>
      <c r="H443" s="1">
        <v>10.745570380005701</v>
      </c>
      <c r="I443" s="1">
        <v>0.37</v>
      </c>
      <c r="J443">
        <f t="shared" si="12"/>
        <v>23.974896509540798</v>
      </c>
      <c r="K443">
        <v>-7.8498435716793893E-2</v>
      </c>
      <c r="L443">
        <v>-0.21474808072363599</v>
      </c>
      <c r="M443">
        <v>-0.20776923571652101</v>
      </c>
      <c r="N443">
        <v>-0.110185425349126</v>
      </c>
      <c r="O443">
        <v>9.5988242306706897E-2</v>
      </c>
      <c r="P443">
        <v>-0.17656416801196401</v>
      </c>
      <c r="Q443">
        <v>-1.23767387170162E-2</v>
      </c>
      <c r="S443">
        <v>2.88537670876552</v>
      </c>
      <c r="T443">
        <v>3.84057085714071</v>
      </c>
      <c r="U443">
        <v>-1.6507895496021801</v>
      </c>
      <c r="V443">
        <v>0.118071883837138</v>
      </c>
      <c r="W443">
        <v>13.2200299176912</v>
      </c>
      <c r="X443">
        <v>10.6325559590677</v>
      </c>
      <c r="Y443">
        <v>2.3305878158336801</v>
      </c>
      <c r="AA443">
        <v>2.88537670876552</v>
      </c>
      <c r="AB443">
        <v>3.84057085714071</v>
      </c>
      <c r="AC443">
        <v>-1.6507895496021801</v>
      </c>
      <c r="AD443">
        <v>0.118071883837138</v>
      </c>
      <c r="AE443">
        <v>13.2200299176912</v>
      </c>
      <c r="AF443">
        <v>10.6325559590677</v>
      </c>
      <c r="AG443">
        <v>2.3305878158336801</v>
      </c>
    </row>
    <row r="444" spans="1:33" x14ac:dyDescent="0.2">
      <c r="A444" s="14">
        <f t="shared" si="13"/>
        <v>443</v>
      </c>
      <c r="B444" s="20">
        <v>42522</v>
      </c>
      <c r="C444" s="1">
        <v>3.04</v>
      </c>
      <c r="D444" s="1">
        <v>3.7925599999999999</v>
      </c>
      <c r="E444" s="1">
        <v>-1.67954</v>
      </c>
      <c r="F444" s="1">
        <v>0.28000000000000003</v>
      </c>
      <c r="G444" s="1">
        <v>13.1801575227248</v>
      </c>
      <c r="H444" s="1">
        <v>10.727922162194099</v>
      </c>
      <c r="I444" s="1">
        <v>0.38</v>
      </c>
      <c r="J444">
        <f t="shared" si="12"/>
        <v>23.908079684918899</v>
      </c>
      <c r="K444">
        <v>0.17631518768489399</v>
      </c>
      <c r="L444">
        <v>0.174637203224489</v>
      </c>
      <c r="M444">
        <v>0.47660891626670598</v>
      </c>
      <c r="N444">
        <v>0.11363728110749299</v>
      </c>
      <c r="O444">
        <v>-6.0881517240219701E-2</v>
      </c>
      <c r="P444">
        <v>1.6322295776427499E-2</v>
      </c>
      <c r="Q444">
        <v>-9.18925184022879E-3</v>
      </c>
      <c r="S444">
        <v>3.0885748279763701</v>
      </c>
      <c r="T444">
        <v>4.1491375763509204</v>
      </c>
      <c r="U444">
        <v>-0.90964009193467998</v>
      </c>
      <c r="V444">
        <v>0.21370723282166901</v>
      </c>
      <c r="W444">
        <v>13.1702061202667</v>
      </c>
      <c r="X444">
        <v>10.6069425626317</v>
      </c>
      <c r="Y444">
        <v>2.4787686960463402</v>
      </c>
      <c r="AA444">
        <v>3.0885748279763701</v>
      </c>
      <c r="AB444">
        <v>4.1491375763509204</v>
      </c>
      <c r="AC444">
        <v>-0.90964009193467998</v>
      </c>
      <c r="AD444">
        <v>0.21370723282166901</v>
      </c>
      <c r="AE444">
        <v>13.1702061202667</v>
      </c>
      <c r="AF444">
        <v>10.6069425626317</v>
      </c>
      <c r="AG444">
        <v>2.4787686960463402</v>
      </c>
    </row>
    <row r="445" spans="1:33" x14ac:dyDescent="0.2">
      <c r="A445" s="14">
        <f t="shared" si="13"/>
        <v>444</v>
      </c>
      <c r="B445" s="20">
        <v>42552</v>
      </c>
      <c r="C445" s="1">
        <v>2.76</v>
      </c>
      <c r="D445" s="1">
        <v>3.5183</v>
      </c>
      <c r="E445" s="1">
        <v>-2.0152700000000001</v>
      </c>
      <c r="F445" s="1">
        <v>0.18</v>
      </c>
      <c r="G445" s="1">
        <v>13.1894420030433</v>
      </c>
      <c r="H445" s="1">
        <v>10.720385066675901</v>
      </c>
      <c r="I445" s="1">
        <v>0.39</v>
      </c>
      <c r="J445">
        <f t="shared" si="12"/>
        <v>23.909827069719199</v>
      </c>
      <c r="K445">
        <v>-0.21377770693078799</v>
      </c>
      <c r="L445">
        <v>-0.196983672452263</v>
      </c>
      <c r="M445">
        <v>-0.53235037236513705</v>
      </c>
      <c r="N445">
        <v>-5.3426638093779399E-2</v>
      </c>
      <c r="O445">
        <v>5.03870168839229E-2</v>
      </c>
      <c r="P445">
        <v>1.2305269885512201E-2</v>
      </c>
      <c r="Q445">
        <v>-4.89253307450138E-3</v>
      </c>
      <c r="S445">
        <v>2.8052259788663698</v>
      </c>
      <c r="T445">
        <v>3.8502943807132599</v>
      </c>
      <c r="U445">
        <v>-1.2984485840122599</v>
      </c>
      <c r="V445">
        <v>0.118277593306992</v>
      </c>
      <c r="W445">
        <v>13.1801766708536</v>
      </c>
      <c r="X445">
        <v>10.6077460509344</v>
      </c>
      <c r="Y445">
        <v>2.3440752411715202</v>
      </c>
      <c r="AA445">
        <v>2.8052259788663698</v>
      </c>
      <c r="AB445">
        <v>3.8502943807132599</v>
      </c>
      <c r="AC445">
        <v>-1.2984485840122599</v>
      </c>
      <c r="AD445">
        <v>0.118277593306992</v>
      </c>
      <c r="AE445">
        <v>13.1801766708536</v>
      </c>
      <c r="AF445">
        <v>10.6077460509344</v>
      </c>
      <c r="AG445">
        <v>2.3440752411715202</v>
      </c>
    </row>
    <row r="446" spans="1:33" x14ac:dyDescent="0.2">
      <c r="A446" s="14">
        <f t="shared" si="13"/>
        <v>445</v>
      </c>
      <c r="B446" s="20">
        <v>42583</v>
      </c>
      <c r="C446" s="1">
        <v>2.66</v>
      </c>
      <c r="D446" s="1">
        <v>3.6130399999999998</v>
      </c>
      <c r="E446" s="1">
        <v>-1.98441</v>
      </c>
      <c r="F446" s="1">
        <v>0.28000000000000003</v>
      </c>
      <c r="G446" s="1">
        <v>13.0900926017252</v>
      </c>
      <c r="H446" s="1">
        <v>10.596118455419401</v>
      </c>
      <c r="I446" s="1">
        <v>0.4</v>
      </c>
      <c r="J446">
        <f t="shared" si="12"/>
        <v>23.6862110571446</v>
      </c>
      <c r="K446">
        <v>-0.123757492725469</v>
      </c>
      <c r="L446">
        <v>-4.8043303519467999E-2</v>
      </c>
      <c r="M446">
        <v>-0.17426111227556099</v>
      </c>
      <c r="N446">
        <v>0.121612249384903</v>
      </c>
      <c r="O446">
        <v>-0.103548290014984</v>
      </c>
      <c r="P446">
        <v>-9.3422810939914697E-2</v>
      </c>
      <c r="Q446">
        <v>-6.3690333360774398E-3</v>
      </c>
      <c r="S446">
        <v>2.7082126887637599</v>
      </c>
      <c r="T446">
        <v>3.9669591887022002</v>
      </c>
      <c r="U446">
        <v>-1.2202499155862401</v>
      </c>
      <c r="V446">
        <v>0.21420146433019499</v>
      </c>
      <c r="W446">
        <v>13.080215389813899</v>
      </c>
      <c r="X446">
        <v>10.4760407933162</v>
      </c>
      <c r="Y446">
        <v>2.4831217761356998</v>
      </c>
      <c r="AA446">
        <v>2.7082126887637599</v>
      </c>
      <c r="AB446">
        <v>3.9669591887022002</v>
      </c>
      <c r="AC446">
        <v>-1.2202499155862401</v>
      </c>
      <c r="AD446">
        <v>0.21420146433019499</v>
      </c>
      <c r="AE446">
        <v>13.080215389813899</v>
      </c>
      <c r="AF446">
        <v>10.4760407933162</v>
      </c>
      <c r="AG446">
        <v>2.4831217761356998</v>
      </c>
    </row>
    <row r="447" spans="1:33" x14ac:dyDescent="0.2">
      <c r="A447" s="14">
        <f t="shared" si="13"/>
        <v>446</v>
      </c>
      <c r="B447" s="20">
        <v>42614</v>
      </c>
      <c r="C447" s="1">
        <v>2.71</v>
      </c>
      <c r="D447" s="1">
        <v>4.12094</v>
      </c>
      <c r="E447" s="1">
        <v>-1.73309</v>
      </c>
      <c r="F447" s="1">
        <v>0.38</v>
      </c>
      <c r="G447" s="1">
        <v>13.0300231661237</v>
      </c>
      <c r="H447" s="1">
        <v>10.5180308699187</v>
      </c>
      <c r="I447" s="1">
        <v>0.4</v>
      </c>
      <c r="J447">
        <f t="shared" si="12"/>
        <v>23.548054036042402</v>
      </c>
      <c r="K447">
        <v>4.3260370803523497E-2</v>
      </c>
      <c r="L447">
        <v>0.33331935491380599</v>
      </c>
      <c r="M447">
        <v>-0.172819790358405</v>
      </c>
      <c r="N447">
        <v>0.17670696524537499</v>
      </c>
      <c r="O447">
        <v>-2.1068188704827899E-2</v>
      </c>
      <c r="P447">
        <v>-0.12939240698273</v>
      </c>
      <c r="Q447">
        <v>-8.1194261416638099E-3</v>
      </c>
      <c r="S447">
        <v>2.7561036639444101</v>
      </c>
      <c r="T447">
        <v>4.4593772819229001</v>
      </c>
      <c r="U447">
        <v>-1.00235747636568</v>
      </c>
      <c r="V447">
        <v>0.317079767705578</v>
      </c>
      <c r="W447">
        <v>13.0205780248063</v>
      </c>
      <c r="X447">
        <v>10.403205907387299</v>
      </c>
      <c r="Y447">
        <v>2.3919973099367202</v>
      </c>
      <c r="AA447">
        <v>2.7561036639444101</v>
      </c>
      <c r="AB447">
        <v>4.4593772819229001</v>
      </c>
      <c r="AC447">
        <v>-1.00235747636568</v>
      </c>
      <c r="AD447">
        <v>0.317079767705578</v>
      </c>
      <c r="AE447">
        <v>13.0205780248063</v>
      </c>
      <c r="AF447">
        <v>10.403205907387299</v>
      </c>
      <c r="AG447">
        <v>2.3919973099367202</v>
      </c>
    </row>
    <row r="448" spans="1:33" x14ac:dyDescent="0.2">
      <c r="A448" s="14">
        <f t="shared" si="13"/>
        <v>447</v>
      </c>
      <c r="B448" s="20">
        <v>42644</v>
      </c>
      <c r="C448" s="1">
        <v>2.54</v>
      </c>
      <c r="D448" s="1">
        <v>4.2557600000000004</v>
      </c>
      <c r="E448" s="1">
        <v>-1.2589399999999999</v>
      </c>
      <c r="F448" s="1">
        <v>0.28000000000000003</v>
      </c>
      <c r="G448" s="1">
        <v>13.067688721905601</v>
      </c>
      <c r="H448" s="1">
        <v>10.559957317252101</v>
      </c>
      <c r="I448" s="1">
        <v>0.4</v>
      </c>
      <c r="J448">
        <f t="shared" si="12"/>
        <v>23.627646039157703</v>
      </c>
      <c r="K448">
        <v>-0.124200806171632</v>
      </c>
      <c r="L448">
        <v>0.162184958316201</v>
      </c>
      <c r="M448">
        <v>-5.5748792888667999E-3</v>
      </c>
      <c r="N448">
        <v>1.20680295573177E-2</v>
      </c>
      <c r="O448">
        <v>0.108252361868679</v>
      </c>
      <c r="P448">
        <v>-4.9217851346814001E-2</v>
      </c>
      <c r="Q448">
        <v>1.3602419024574301E-3</v>
      </c>
      <c r="S448">
        <v>2.5804150099900598</v>
      </c>
      <c r="T448">
        <v>4.5524380719731203</v>
      </c>
      <c r="U448">
        <v>-0.61837133980945003</v>
      </c>
      <c r="V448">
        <v>0.22484338989147601</v>
      </c>
      <c r="W448">
        <v>13.0594090007719</v>
      </c>
      <c r="X448">
        <v>10.4593004147246</v>
      </c>
      <c r="Y448">
        <v>2.1462080948348499</v>
      </c>
      <c r="AA448">
        <v>2.5804150099900598</v>
      </c>
      <c r="AB448">
        <v>4.5524380719731203</v>
      </c>
      <c r="AC448">
        <v>-0.61837133980945003</v>
      </c>
      <c r="AD448">
        <v>0.22484338989147601</v>
      </c>
      <c r="AE448">
        <v>13.0594090007719</v>
      </c>
      <c r="AF448">
        <v>10.4593004147246</v>
      </c>
      <c r="AG448">
        <v>2.1462080948348499</v>
      </c>
    </row>
    <row r="449" spans="1:33" x14ac:dyDescent="0.2">
      <c r="A449" s="14">
        <f t="shared" si="13"/>
        <v>448</v>
      </c>
      <c r="B449" s="20">
        <v>42675</v>
      </c>
      <c r="C449" s="1">
        <v>2.34</v>
      </c>
      <c r="D449" s="1">
        <v>4.2602099999999998</v>
      </c>
      <c r="E449" s="1">
        <v>-0.87897999999999998</v>
      </c>
      <c r="F449" s="1">
        <v>8.0000000000000099E-2</v>
      </c>
      <c r="G449" s="1">
        <v>12.955302992803601</v>
      </c>
      <c r="H449" s="1">
        <v>10.423960035436901</v>
      </c>
      <c r="I449" s="1">
        <v>0.41</v>
      </c>
      <c r="J449">
        <f t="shared" si="12"/>
        <v>23.379263028240501</v>
      </c>
      <c r="K449">
        <v>-0.19876559673261601</v>
      </c>
      <c r="L449">
        <v>1.6624672679633801E-2</v>
      </c>
      <c r="M449">
        <v>0.17270816224462501</v>
      </c>
      <c r="N449">
        <v>-0.13049547871123601</v>
      </c>
      <c r="O449">
        <v>-7.6897356734039898E-2</v>
      </c>
      <c r="P449">
        <v>-0.15564458636994</v>
      </c>
      <c r="Q449">
        <v>9.2194827735421307E-3</v>
      </c>
      <c r="S449">
        <v>2.3796933272201399</v>
      </c>
      <c r="T449">
        <v>4.5515903508341697</v>
      </c>
      <c r="U449">
        <v>-0.24984984657023401</v>
      </c>
      <c r="V449">
        <v>2.58283104735108E-2</v>
      </c>
      <c r="W449">
        <v>12.9471711209983</v>
      </c>
      <c r="X449">
        <v>10.325100543134999</v>
      </c>
      <c r="Y449">
        <v>2.1250264052833199</v>
      </c>
      <c r="AA449">
        <v>2.3796933272201399</v>
      </c>
      <c r="AB449">
        <v>4.5515903508341697</v>
      </c>
      <c r="AC449">
        <v>-0.24984984657023401</v>
      </c>
      <c r="AD449">
        <v>2.58283104735108E-2</v>
      </c>
      <c r="AE449">
        <v>12.9471711209983</v>
      </c>
      <c r="AF449">
        <v>10.325100543134999</v>
      </c>
      <c r="AG449">
        <v>2.1250264052833199</v>
      </c>
    </row>
    <row r="450" spans="1:33" x14ac:dyDescent="0.2">
      <c r="A450" s="14">
        <f t="shared" si="13"/>
        <v>449</v>
      </c>
      <c r="B450" s="20">
        <v>42705</v>
      </c>
      <c r="C450" s="1">
        <v>2.38</v>
      </c>
      <c r="D450" s="1">
        <v>4.6041800000000004</v>
      </c>
      <c r="E450" s="1">
        <v>0.50660000000000005</v>
      </c>
      <c r="F450" s="1">
        <v>8.0000000000000099E-2</v>
      </c>
      <c r="G450" s="1">
        <v>12.9204935907185</v>
      </c>
      <c r="H450" s="1">
        <v>10.4253907935213</v>
      </c>
      <c r="I450" s="1">
        <v>0.54</v>
      </c>
      <c r="J450">
        <f t="shared" si="12"/>
        <v>23.345884384239803</v>
      </c>
      <c r="K450">
        <v>-2.2158840455979201E-2</v>
      </c>
      <c r="L450">
        <v>0.32103571830599997</v>
      </c>
      <c r="M450">
        <v>1.5906697597433499</v>
      </c>
      <c r="N450">
        <v>-1.26607734008368E-2</v>
      </c>
      <c r="O450">
        <v>-9.9520110295609601E-2</v>
      </c>
      <c r="P450">
        <v>0.16613423822439</v>
      </c>
      <c r="Q450">
        <v>0.13314180147354299</v>
      </c>
      <c r="S450">
        <v>2.4185363702349298</v>
      </c>
      <c r="T450">
        <v>4.8870673734029504</v>
      </c>
      <c r="U450">
        <v>1.11739264996023</v>
      </c>
      <c r="V450">
        <v>2.74072739665608E-2</v>
      </c>
      <c r="W450">
        <v>12.9125987417719</v>
      </c>
      <c r="X450">
        <v>10.329412797636699</v>
      </c>
      <c r="Y450">
        <v>2.2050378576262402</v>
      </c>
      <c r="AA450">
        <v>2.4185363702349298</v>
      </c>
      <c r="AB450">
        <v>4.8870673734029504</v>
      </c>
      <c r="AC450">
        <v>1.11739264996023</v>
      </c>
      <c r="AD450">
        <v>2.74072739665608E-2</v>
      </c>
      <c r="AE450">
        <v>12.9125987417719</v>
      </c>
      <c r="AF450">
        <v>10.329412797636699</v>
      </c>
      <c r="AG450">
        <v>2.2050378576262402</v>
      </c>
    </row>
    <row r="451" spans="1:33" x14ac:dyDescent="0.2">
      <c r="A451" s="14">
        <f t="shared" si="13"/>
        <v>450</v>
      </c>
      <c r="B451" s="20">
        <v>42736</v>
      </c>
      <c r="C451" s="1">
        <v>2.21</v>
      </c>
      <c r="D451" s="1">
        <v>4.9382299999999999</v>
      </c>
      <c r="E451" s="1">
        <v>-0.47761999999999999</v>
      </c>
      <c r="F451" s="1">
        <v>8.0000000000000099E-2</v>
      </c>
      <c r="G451" s="1">
        <v>12.904408947746999</v>
      </c>
      <c r="H451" s="1">
        <v>10.4209934859288</v>
      </c>
      <c r="I451" s="1">
        <v>0.65</v>
      </c>
      <c r="J451">
        <f t="shared" ref="J451:J472" si="14">G451+H451</f>
        <v>23.325402433675798</v>
      </c>
      <c r="K451">
        <v>-0.145603192532443</v>
      </c>
      <c r="L451">
        <v>0.434447773998411</v>
      </c>
      <c r="M451">
        <v>-0.84619139260597498</v>
      </c>
      <c r="N451">
        <v>2.7501764147656E-2</v>
      </c>
      <c r="O451">
        <v>-1.0191946184617599E-2</v>
      </c>
      <c r="P451">
        <v>0.10456283985916399</v>
      </c>
      <c r="Q451">
        <v>9.3125202647752495E-2</v>
      </c>
      <c r="S451">
        <v>2.2453144828002798</v>
      </c>
      <c r="T451">
        <v>5.1974661766702699</v>
      </c>
      <c r="U451">
        <v>8.2106471384242805E-2</v>
      </c>
      <c r="V451">
        <v>3.1804362797928497E-2</v>
      </c>
      <c r="W451">
        <v>12.8971741587506</v>
      </c>
      <c r="X451">
        <v>10.333039865382601</v>
      </c>
      <c r="Y451">
        <v>2.17583002567401</v>
      </c>
      <c r="AA451">
        <v>2.2453144828002798</v>
      </c>
      <c r="AB451">
        <v>5.1974661766702699</v>
      </c>
      <c r="AC451">
        <v>8.2106471384242805E-2</v>
      </c>
      <c r="AD451">
        <v>3.1804362797928497E-2</v>
      </c>
      <c r="AE451">
        <v>12.8971741587506</v>
      </c>
      <c r="AF451">
        <v>10.333039865382601</v>
      </c>
      <c r="AG451">
        <v>2.17583002567401</v>
      </c>
    </row>
    <row r="452" spans="1:33" x14ac:dyDescent="0.2">
      <c r="A452" s="14">
        <f t="shared" ref="A452:A472" si="15">A451+1</f>
        <v>451</v>
      </c>
      <c r="B452" s="20">
        <v>42767</v>
      </c>
      <c r="C452" s="1">
        <v>2.2799999999999998</v>
      </c>
      <c r="D452" s="1">
        <v>4.2565400000000002</v>
      </c>
      <c r="E452" s="1">
        <v>-0.18124999999999999</v>
      </c>
      <c r="F452" s="1">
        <v>7.6666666666669797E-2</v>
      </c>
      <c r="G452" s="1">
        <v>12.8759200758763</v>
      </c>
      <c r="H452" s="1">
        <v>10.480961392641399</v>
      </c>
      <c r="I452" s="1">
        <v>0.66</v>
      </c>
      <c r="J452">
        <f t="shared" si="14"/>
        <v>23.356881468517699</v>
      </c>
      <c r="K452">
        <v>9.72155150961935E-2</v>
      </c>
      <c r="L452">
        <v>-0.55579508894492302</v>
      </c>
      <c r="M452">
        <v>-1.75791363009676E-2</v>
      </c>
      <c r="N452">
        <v>8.5231476175405801E-2</v>
      </c>
      <c r="O452">
        <v>4.1720792303286701E-2</v>
      </c>
      <c r="P452">
        <v>-2.3982221770100201E-3</v>
      </c>
      <c r="Q452">
        <v>-2.00995668546253E-2</v>
      </c>
      <c r="S452">
        <v>2.3141691883756801</v>
      </c>
      <c r="T452">
        <v>4.5073688116389601</v>
      </c>
      <c r="U452">
        <v>0.36032381683171499</v>
      </c>
      <c r="V452">
        <v>3.0034076413055999E-2</v>
      </c>
      <c r="W452">
        <v>12.8689199204592</v>
      </c>
      <c r="X452">
        <v>10.3958602219471</v>
      </c>
      <c r="Y452">
        <v>2.1363453813379398</v>
      </c>
      <c r="AA452">
        <v>2.3141691883756801</v>
      </c>
      <c r="AB452">
        <v>4.5073688116389601</v>
      </c>
      <c r="AC452">
        <v>0.36032381683171499</v>
      </c>
      <c r="AD452">
        <v>3.0034076413055999E-2</v>
      </c>
      <c r="AE452">
        <v>12.8689199204592</v>
      </c>
      <c r="AF452">
        <v>10.3958602219471</v>
      </c>
      <c r="AG452">
        <v>2.1363453813379398</v>
      </c>
    </row>
    <row r="453" spans="1:33" x14ac:dyDescent="0.2">
      <c r="A453" s="14">
        <f t="shared" si="15"/>
        <v>452</v>
      </c>
      <c r="B453" s="20">
        <v>42795</v>
      </c>
      <c r="C453" s="1">
        <v>2.2799999999999998</v>
      </c>
      <c r="D453" s="1">
        <v>4.8791799999999999</v>
      </c>
      <c r="E453" s="1">
        <v>1.16415</v>
      </c>
      <c r="F453" s="1">
        <v>-0.22666666666666899</v>
      </c>
      <c r="G453" s="1">
        <v>12.791574556374099</v>
      </c>
      <c r="H453" s="1">
        <v>10.408782491475201</v>
      </c>
      <c r="I453" s="1">
        <v>0.79</v>
      </c>
      <c r="J453">
        <f t="shared" si="14"/>
        <v>23.200357047849302</v>
      </c>
      <c r="K453">
        <v>2.4899872081768099E-2</v>
      </c>
      <c r="L453">
        <v>0.54385731057910702</v>
      </c>
      <c r="M453">
        <v>0.98768776702847805</v>
      </c>
      <c r="N453">
        <v>-0.21570063733743</v>
      </c>
      <c r="O453">
        <v>-1.19794738292631E-2</v>
      </c>
      <c r="P453">
        <v>-0.11766297240614799</v>
      </c>
      <c r="Q453">
        <v>0.108508456131732</v>
      </c>
      <c r="S453">
        <v>2.3178807527613499</v>
      </c>
      <c r="T453">
        <v>5.1572546236829204</v>
      </c>
      <c r="U453">
        <v>1.76455126302864</v>
      </c>
      <c r="V453">
        <v>-0.278364635099413</v>
      </c>
      <c r="W453">
        <v>12.783814022125201</v>
      </c>
      <c r="X453">
        <v>10.3144373647684</v>
      </c>
      <c r="Y453">
        <v>2.4267106460340999</v>
      </c>
      <c r="AA453">
        <v>2.3178807527613499</v>
      </c>
      <c r="AB453">
        <v>5.1572546236829204</v>
      </c>
      <c r="AC453">
        <v>1.76455126302864</v>
      </c>
      <c r="AD453">
        <v>-0.278364635099413</v>
      </c>
      <c r="AE453">
        <v>12.783814022125201</v>
      </c>
      <c r="AF453">
        <v>10.3144373647684</v>
      </c>
      <c r="AG453">
        <v>2.4267106460340999</v>
      </c>
    </row>
    <row r="454" spans="1:33" x14ac:dyDescent="0.2">
      <c r="A454" s="14">
        <f t="shared" si="15"/>
        <v>453</v>
      </c>
      <c r="B454" s="20">
        <v>42826</v>
      </c>
      <c r="C454" s="1">
        <v>2.2799999999999998</v>
      </c>
      <c r="D454" s="1">
        <v>4.4116400000000002</v>
      </c>
      <c r="E454" s="1">
        <v>1.9331100000000001</v>
      </c>
      <c r="F454" s="1">
        <v>-0.23</v>
      </c>
      <c r="G454" s="1">
        <v>12.827926384703501</v>
      </c>
      <c r="H454" s="1">
        <v>10.4373612959639</v>
      </c>
      <c r="I454" s="1">
        <v>0.9</v>
      </c>
      <c r="J454">
        <f t="shared" si="14"/>
        <v>23.265287680667399</v>
      </c>
      <c r="K454">
        <v>4.4909422156019801E-4</v>
      </c>
      <c r="L454">
        <v>-0.31212182096753599</v>
      </c>
      <c r="M454">
        <v>1.1057545326784699</v>
      </c>
      <c r="N454">
        <v>-6.0459699205456199E-2</v>
      </c>
      <c r="O454">
        <v>2.09714481255441E-2</v>
      </c>
      <c r="P454">
        <v>0.183071337166338</v>
      </c>
      <c r="Q454">
        <v>4.0064274559601501E-2</v>
      </c>
      <c r="S454">
        <v>2.3154946728167598</v>
      </c>
      <c r="T454">
        <v>4.6721989136111501</v>
      </c>
      <c r="U454">
        <v>2.49569244191273</v>
      </c>
      <c r="V454">
        <v>-0.27844155253123198</v>
      </c>
      <c r="W454">
        <v>12.820654680633099</v>
      </c>
      <c r="X454">
        <v>10.3489588973788</v>
      </c>
      <c r="Y454">
        <v>2.4336154812627502</v>
      </c>
      <c r="AA454">
        <v>2.3154946728167598</v>
      </c>
      <c r="AB454">
        <v>4.6721989136111501</v>
      </c>
      <c r="AC454">
        <v>2.49569244191273</v>
      </c>
      <c r="AD454">
        <v>-0.27844155253123198</v>
      </c>
      <c r="AE454">
        <v>12.820654680633099</v>
      </c>
      <c r="AF454">
        <v>10.3489588973788</v>
      </c>
      <c r="AG454">
        <v>2.4336154812627502</v>
      </c>
    </row>
    <row r="455" spans="1:33" x14ac:dyDescent="0.2">
      <c r="A455" s="14">
        <f t="shared" si="15"/>
        <v>454</v>
      </c>
      <c r="B455" s="20">
        <v>42856</v>
      </c>
      <c r="C455" s="1">
        <v>2.34</v>
      </c>
      <c r="D455" s="1">
        <v>4.1824199999999996</v>
      </c>
      <c r="E455" s="1">
        <v>2.0777299999999999</v>
      </c>
      <c r="F455" s="1">
        <v>-0.22666666666666899</v>
      </c>
      <c r="G455" s="1">
        <v>12.7155257074002</v>
      </c>
      <c r="H455" s="1">
        <v>10.293458410638801</v>
      </c>
      <c r="I455" s="1">
        <v>0.91</v>
      </c>
      <c r="J455">
        <f t="shared" si="14"/>
        <v>23.008984118039002</v>
      </c>
      <c r="K455">
        <v>9.1714674016924E-2</v>
      </c>
      <c r="L455">
        <v>-0.25229910068241401</v>
      </c>
      <c r="M455">
        <v>0.17923329702063301</v>
      </c>
      <c r="N455">
        <v>5.6085798016781699E-3</v>
      </c>
      <c r="O455">
        <v>-7.3045285282828901E-2</v>
      </c>
      <c r="P455">
        <v>-4.5103676418934299E-2</v>
      </c>
      <c r="Q455">
        <v>-5.4798788071217401E-2</v>
      </c>
      <c r="S455">
        <v>2.3813244969510898</v>
      </c>
      <c r="T455">
        <v>4.4857744241044299</v>
      </c>
      <c r="U455">
        <v>2.73271382040536</v>
      </c>
      <c r="V455">
        <v>-0.28306450417364898</v>
      </c>
      <c r="W455">
        <v>12.707059661967399</v>
      </c>
      <c r="X455">
        <v>10.1905363561192</v>
      </c>
      <c r="Y455">
        <v>2.69550422500763</v>
      </c>
      <c r="AA455">
        <v>2.3813244969510898</v>
      </c>
      <c r="AB455">
        <v>4.4857744241044299</v>
      </c>
      <c r="AC455">
        <v>2.73271382040536</v>
      </c>
      <c r="AD455">
        <v>-0.28306450417364898</v>
      </c>
      <c r="AE455">
        <v>12.707059661967399</v>
      </c>
      <c r="AF455">
        <v>10.1905363561192</v>
      </c>
      <c r="AG455">
        <v>2.69550422500763</v>
      </c>
    </row>
    <row r="456" spans="1:33" x14ac:dyDescent="0.2">
      <c r="A456" s="14">
        <f t="shared" si="15"/>
        <v>455</v>
      </c>
      <c r="B456" s="20">
        <v>42887</v>
      </c>
      <c r="C456" s="1">
        <v>2.06</v>
      </c>
      <c r="D456" s="1">
        <v>3.84341</v>
      </c>
      <c r="E456" s="1">
        <v>1.78857</v>
      </c>
      <c r="F456" s="1">
        <v>-0.32333333333333097</v>
      </c>
      <c r="G456" s="1">
        <v>12.654093115027001</v>
      </c>
      <c r="H456" s="1">
        <v>10.258099413094699</v>
      </c>
      <c r="I456" s="1">
        <v>1.04</v>
      </c>
      <c r="J456">
        <f t="shared" si="14"/>
        <v>22.9121925281217</v>
      </c>
      <c r="K456">
        <v>-0.23465198145284899</v>
      </c>
      <c r="L456">
        <v>-0.42830402651488297</v>
      </c>
      <c r="M456">
        <v>-0.31792590943203303</v>
      </c>
      <c r="N456">
        <v>-8.8174497220247103E-2</v>
      </c>
      <c r="O456">
        <v>-2.4355393226403298E-2</v>
      </c>
      <c r="P456">
        <v>8.0578144333842694E-2</v>
      </c>
      <c r="Q456">
        <v>7.7724700438152994E-2</v>
      </c>
      <c r="S456">
        <v>2.1004552955237501</v>
      </c>
      <c r="T456">
        <v>4.1403837995868598</v>
      </c>
      <c r="U456">
        <v>2.4297771766810099</v>
      </c>
      <c r="V456">
        <v>-0.37854492334846102</v>
      </c>
      <c r="W456">
        <v>12.6458051406977</v>
      </c>
      <c r="X456">
        <v>10.157342176136</v>
      </c>
      <c r="Y456">
        <v>2.7879487086575701</v>
      </c>
      <c r="AA456">
        <v>2.1004552955237501</v>
      </c>
      <c r="AB456">
        <v>4.1403837995868598</v>
      </c>
      <c r="AC456">
        <v>2.4297771766810099</v>
      </c>
      <c r="AD456">
        <v>-0.37854492334846102</v>
      </c>
      <c r="AE456">
        <v>12.6458051406977</v>
      </c>
      <c r="AF456">
        <v>10.157342176136</v>
      </c>
      <c r="AG456">
        <v>2.7879487086575701</v>
      </c>
    </row>
    <row r="457" spans="1:33" x14ac:dyDescent="0.2">
      <c r="A457" s="14">
        <f t="shared" si="15"/>
        <v>456</v>
      </c>
      <c r="B457" s="20">
        <v>42917</v>
      </c>
      <c r="C457" s="1">
        <v>2.09</v>
      </c>
      <c r="D457" s="1">
        <v>3.9249100000000001</v>
      </c>
      <c r="E457" s="1">
        <v>1.4460999999999999</v>
      </c>
      <c r="F457" s="1">
        <v>-0.32</v>
      </c>
      <c r="G457" s="1">
        <v>12.6566103000313</v>
      </c>
      <c r="H457" s="1">
        <v>10.268932144086101</v>
      </c>
      <c r="I457" s="1">
        <v>1.1499999999999999</v>
      </c>
      <c r="J457">
        <f t="shared" si="14"/>
        <v>22.925542444117401</v>
      </c>
      <c r="K457">
        <v>9.0971848777805508E-3</v>
      </c>
      <c r="L457">
        <v>-0.22132383418076401</v>
      </c>
      <c r="M457">
        <v>-0.57730741489846504</v>
      </c>
      <c r="N457">
        <v>1.7281348851748101E-2</v>
      </c>
      <c r="O457">
        <v>5.8830492190526898E-2</v>
      </c>
      <c r="P457">
        <v>8.0479539928768801E-2</v>
      </c>
      <c r="Q457">
        <v>4.8989141959796603E-2</v>
      </c>
      <c r="S457">
        <v>2.13412601241849</v>
      </c>
      <c r="T457">
        <v>4.2488297588073696</v>
      </c>
      <c r="U457">
        <v>2.1454871994937501</v>
      </c>
      <c r="V457">
        <v>-0.38022122135337499</v>
      </c>
      <c r="W457">
        <v>12.6475703151927</v>
      </c>
      <c r="X457">
        <v>10.1590326851468</v>
      </c>
      <c r="Y457">
        <v>3.05654907908947</v>
      </c>
      <c r="AA457">
        <v>2.13412601241849</v>
      </c>
      <c r="AB457">
        <v>4.2488297588073696</v>
      </c>
      <c r="AC457">
        <v>2.1454871994937501</v>
      </c>
      <c r="AD457">
        <v>-0.38022122135337499</v>
      </c>
      <c r="AE457">
        <v>12.6475703151927</v>
      </c>
      <c r="AF457">
        <v>10.1590326851468</v>
      </c>
      <c r="AG457">
        <v>3.05654907908947</v>
      </c>
    </row>
    <row r="458" spans="1:33" x14ac:dyDescent="0.2">
      <c r="A458" s="14">
        <f t="shared" si="15"/>
        <v>457</v>
      </c>
      <c r="B458" s="20">
        <v>42948</v>
      </c>
      <c r="C458" s="1">
        <v>2.19</v>
      </c>
      <c r="D458" s="1">
        <v>3.8725100000000001</v>
      </c>
      <c r="E458" s="1">
        <v>1.1073299999999999</v>
      </c>
      <c r="F458" s="1">
        <v>-0.22</v>
      </c>
      <c r="G458" s="1">
        <v>12.5817535588961</v>
      </c>
      <c r="H458" s="1">
        <v>10.141037288256999</v>
      </c>
      <c r="I458" s="1">
        <v>1.1599999999999999</v>
      </c>
      <c r="J458">
        <f t="shared" si="14"/>
        <v>22.722790847153099</v>
      </c>
      <c r="K458">
        <v>0.120856897556871</v>
      </c>
      <c r="L458">
        <v>-0.27877641717963603</v>
      </c>
      <c r="M458">
        <v>-0.85268172078635895</v>
      </c>
      <c r="N458">
        <v>0.171564845540845</v>
      </c>
      <c r="O458">
        <v>4.1493973199207397E-2</v>
      </c>
      <c r="P458">
        <v>-0.143288941105151</v>
      </c>
      <c r="Q458">
        <v>-3.7511011763252597E-2</v>
      </c>
      <c r="S458">
        <v>2.2354123309240999</v>
      </c>
      <c r="T458">
        <v>4.2058723519004397</v>
      </c>
      <c r="U458">
        <v>1.82710505345991</v>
      </c>
      <c r="V458">
        <v>-0.28197673170229798</v>
      </c>
      <c r="W458">
        <v>12.572450049230399</v>
      </c>
      <c r="X458">
        <v>10.0279341474067</v>
      </c>
      <c r="Y458">
        <v>3.1221269395820901</v>
      </c>
      <c r="AA458">
        <v>2.2354123309240999</v>
      </c>
      <c r="AB458">
        <v>4.2058723519004397</v>
      </c>
      <c r="AC458">
        <v>1.82710505345991</v>
      </c>
      <c r="AD458">
        <v>-0.28197673170229798</v>
      </c>
      <c r="AE458">
        <v>12.572450049230399</v>
      </c>
      <c r="AF458">
        <v>10.0279341474067</v>
      </c>
      <c r="AG458">
        <v>3.1221269395820901</v>
      </c>
    </row>
    <row r="459" spans="1:33" x14ac:dyDescent="0.2">
      <c r="A459" s="14">
        <f t="shared" si="15"/>
        <v>458</v>
      </c>
      <c r="B459" s="20">
        <v>42979</v>
      </c>
      <c r="C459" s="1">
        <v>1.97</v>
      </c>
      <c r="D459" s="1">
        <v>4.2050599999999996</v>
      </c>
      <c r="E459" s="1">
        <v>1.22201</v>
      </c>
      <c r="F459" s="1">
        <v>-0.42</v>
      </c>
      <c r="G459" s="1">
        <v>12.519533929987899</v>
      </c>
      <c r="H459" s="1">
        <v>10.1064854451645</v>
      </c>
      <c r="I459" s="1">
        <v>1.1499999999999999</v>
      </c>
      <c r="J459">
        <f t="shared" si="14"/>
        <v>22.626019375152399</v>
      </c>
      <c r="K459">
        <v>-0.12830567701775</v>
      </c>
      <c r="L459">
        <v>0.146889034552311</v>
      </c>
      <c r="M459">
        <v>-0.71417322314631504</v>
      </c>
      <c r="N459">
        <v>-5.42463180919254E-2</v>
      </c>
      <c r="O459">
        <v>9.3492234313041295E-2</v>
      </c>
      <c r="P459">
        <v>-0.108563704609817</v>
      </c>
      <c r="Q459">
        <v>-2.88049764996379E-2</v>
      </c>
      <c r="S459">
        <v>2.0152131019267499</v>
      </c>
      <c r="T459">
        <v>4.5369598538129896</v>
      </c>
      <c r="U459">
        <v>1.9386273194414201</v>
      </c>
      <c r="V459">
        <v>-0.48170483281790399</v>
      </c>
      <c r="W459">
        <v>12.5102712358643</v>
      </c>
      <c r="X459">
        <v>9.9938785004989796</v>
      </c>
      <c r="Y459">
        <v>3.1035188682743602</v>
      </c>
      <c r="AA459">
        <v>2.0152131019267499</v>
      </c>
      <c r="AB459">
        <v>4.5369598538129896</v>
      </c>
      <c r="AC459">
        <v>1.9386273194414201</v>
      </c>
      <c r="AD459">
        <v>-0.48170483281790399</v>
      </c>
      <c r="AE459">
        <v>12.5102712358643</v>
      </c>
      <c r="AF459">
        <v>9.9938785004989796</v>
      </c>
      <c r="AG459">
        <v>3.1035188682743602</v>
      </c>
    </row>
    <row r="460" spans="1:33" x14ac:dyDescent="0.2">
      <c r="A460" s="14">
        <f t="shared" si="15"/>
        <v>459</v>
      </c>
      <c r="B460" s="20">
        <v>43009</v>
      </c>
      <c r="C460" s="1">
        <v>1.94</v>
      </c>
      <c r="D460" s="1">
        <v>4.3338900000000002</v>
      </c>
      <c r="E460" s="1">
        <v>2.6544300000000001</v>
      </c>
      <c r="F460" s="1">
        <v>-0.52000000000000102</v>
      </c>
      <c r="G460" s="1">
        <v>12.5084285383069</v>
      </c>
      <c r="H460" s="1">
        <v>10.122447951882799</v>
      </c>
      <c r="I460" s="1">
        <v>1.1499999999999999</v>
      </c>
      <c r="J460">
        <f t="shared" si="14"/>
        <v>22.630876490189699</v>
      </c>
      <c r="K460">
        <v>-7.45099712565747E-2</v>
      </c>
      <c r="L460">
        <v>-6.57114092697174E-2</v>
      </c>
      <c r="M460">
        <v>1.19474530642419</v>
      </c>
      <c r="N460">
        <v>-0.10399563828307801</v>
      </c>
      <c r="O460">
        <v>5.3262485288112997E-2</v>
      </c>
      <c r="P460">
        <v>6.3979903916443703E-2</v>
      </c>
      <c r="Q460">
        <v>-8.4432786566803794E-2</v>
      </c>
      <c r="S460">
        <v>1.9840148950802401</v>
      </c>
      <c r="T460">
        <v>4.6569940698422601</v>
      </c>
      <c r="U460">
        <v>3.3520560151094698</v>
      </c>
      <c r="V460">
        <v>-0.58006957334676801</v>
      </c>
      <c r="W460">
        <v>12.499411317797</v>
      </c>
      <c r="X460">
        <v>10.012825239802799</v>
      </c>
      <c r="Y460">
        <v>3.05174804116885</v>
      </c>
      <c r="AA460">
        <v>1.9840148950802401</v>
      </c>
      <c r="AB460">
        <v>4.6569940698422601</v>
      </c>
      <c r="AC460">
        <v>3.3520560151094698</v>
      </c>
      <c r="AD460">
        <v>-0.58006957334676801</v>
      </c>
      <c r="AE460">
        <v>12.499411317797</v>
      </c>
      <c r="AF460">
        <v>10.012825239802799</v>
      </c>
      <c r="AG460">
        <v>3.05174804116885</v>
      </c>
    </row>
    <row r="461" spans="1:33" x14ac:dyDescent="0.2">
      <c r="A461" s="14">
        <f t="shared" si="15"/>
        <v>460</v>
      </c>
      <c r="B461" s="20">
        <v>43040</v>
      </c>
      <c r="C461" s="1">
        <v>1.85</v>
      </c>
      <c r="D461" s="1">
        <v>4.7609899999999996</v>
      </c>
      <c r="E461" s="1">
        <v>3.4027500000000002</v>
      </c>
      <c r="F461" s="1">
        <v>-0.42</v>
      </c>
      <c r="G461" s="1">
        <v>12.367250708263001</v>
      </c>
      <c r="H461" s="1">
        <v>9.9746687359322106</v>
      </c>
      <c r="I461" s="1">
        <v>1.1599999999999999</v>
      </c>
      <c r="J461">
        <f t="shared" si="14"/>
        <v>22.341919444195213</v>
      </c>
      <c r="K461">
        <v>-0.16593185990690701</v>
      </c>
      <c r="L461">
        <v>0.23240208486479</v>
      </c>
      <c r="M461">
        <v>0.95594188951647296</v>
      </c>
      <c r="N461">
        <v>1.69692306875509E-2</v>
      </c>
      <c r="O461">
        <v>-0.13997094021905401</v>
      </c>
      <c r="P461">
        <v>3.02251262177844E-2</v>
      </c>
      <c r="Q461">
        <v>-9.8388841431907695E-2</v>
      </c>
      <c r="S461">
        <v>1.89349030392439</v>
      </c>
      <c r="T461">
        <v>5.0802431567104804</v>
      </c>
      <c r="U461">
        <v>4.0920613653312499</v>
      </c>
      <c r="V461">
        <v>-0.47935363464338199</v>
      </c>
      <c r="W461">
        <v>12.358340959419699</v>
      </c>
      <c r="X461">
        <v>9.8663525612217402</v>
      </c>
      <c r="Y461">
        <v>3.03908207317704</v>
      </c>
      <c r="AA461">
        <v>1.89349030392439</v>
      </c>
      <c r="AB461">
        <v>5.0802431567104804</v>
      </c>
      <c r="AC461">
        <v>4.0920613653312499</v>
      </c>
      <c r="AD461">
        <v>-0.47935363464338199</v>
      </c>
      <c r="AE461">
        <v>12.358340959419699</v>
      </c>
      <c r="AF461">
        <v>9.8663525612217402</v>
      </c>
      <c r="AG461">
        <v>3.03908207317704</v>
      </c>
    </row>
    <row r="462" spans="1:33" x14ac:dyDescent="0.2">
      <c r="A462" s="14">
        <f t="shared" si="15"/>
        <v>461</v>
      </c>
      <c r="B462" s="20">
        <v>43070</v>
      </c>
      <c r="C462" s="1">
        <v>1.82</v>
      </c>
      <c r="D462" s="1">
        <v>4.5265000000000004</v>
      </c>
      <c r="E462" s="1">
        <v>2.9012199999999999</v>
      </c>
      <c r="F462" s="1">
        <v>-0.52000000000000102</v>
      </c>
      <c r="G462" s="1">
        <v>12.322660359251801</v>
      </c>
      <c r="H462" s="1">
        <v>10.014210428154</v>
      </c>
      <c r="I462" s="1">
        <v>1.3</v>
      </c>
      <c r="J462">
        <f t="shared" si="14"/>
        <v>22.3368707874058</v>
      </c>
      <c r="K462">
        <v>-3.7584592205970498E-2</v>
      </c>
      <c r="L462">
        <v>-0.31343457119964002</v>
      </c>
      <c r="M462">
        <v>-0.41223045459889002</v>
      </c>
      <c r="N462">
        <v>-0.101907732465706</v>
      </c>
      <c r="O462">
        <v>9.8418555166430704E-3</v>
      </c>
      <c r="P462">
        <v>0.18314074825264801</v>
      </c>
      <c r="Q462">
        <v>1.6576984313260001E-2</v>
      </c>
      <c r="S462">
        <v>1.85511540611406</v>
      </c>
      <c r="T462">
        <v>4.7842747966667396</v>
      </c>
      <c r="U462">
        <v>3.4577911514623398</v>
      </c>
      <c r="V462">
        <v>-0.56792394618514297</v>
      </c>
      <c r="W462">
        <v>12.3154663545939</v>
      </c>
      <c r="X462">
        <v>9.9267526244492608</v>
      </c>
      <c r="Y462">
        <v>2.8172285352611302</v>
      </c>
      <c r="AA462">
        <v>1.85511540611406</v>
      </c>
      <c r="AB462">
        <v>4.7842747966667396</v>
      </c>
      <c r="AC462">
        <v>3.4577911514623398</v>
      </c>
      <c r="AD462">
        <v>-0.56792394618514297</v>
      </c>
      <c r="AE462">
        <v>12.3154663545939</v>
      </c>
      <c r="AF462">
        <v>9.9267526244492608</v>
      </c>
      <c r="AG462">
        <v>2.8172285352611302</v>
      </c>
    </row>
    <row r="463" spans="1:33" x14ac:dyDescent="0.2">
      <c r="A463" s="14">
        <f t="shared" si="15"/>
        <v>462</v>
      </c>
      <c r="B463" s="20">
        <v>43101</v>
      </c>
      <c r="C463" s="1">
        <v>1.54</v>
      </c>
      <c r="D463" s="1">
        <v>4.3057999999999996</v>
      </c>
      <c r="E463" s="1">
        <v>2.8260399999999999</v>
      </c>
      <c r="F463" s="1">
        <v>-0.52000000000000102</v>
      </c>
      <c r="G463" s="1">
        <v>12.18783149776</v>
      </c>
      <c r="H463" s="1">
        <v>9.9205858974033898</v>
      </c>
      <c r="I463" s="1">
        <v>1.41</v>
      </c>
      <c r="J463">
        <f t="shared" si="14"/>
        <v>22.108417395163389</v>
      </c>
      <c r="K463">
        <v>-0.316614711559565</v>
      </c>
      <c r="L463">
        <v>-0.36277371780602102</v>
      </c>
      <c r="M463">
        <v>-0.117933735012411</v>
      </c>
      <c r="N463">
        <v>-9.3268422709347192E-3</v>
      </c>
      <c r="O463">
        <v>-5.3556339795907397E-2</v>
      </c>
      <c r="P463">
        <v>7.3910727773105504E-3</v>
      </c>
      <c r="Q463">
        <v>-3.36308358960485E-3</v>
      </c>
      <c r="S463">
        <v>1.57888973499861</v>
      </c>
      <c r="T463">
        <v>4.5912813496711102</v>
      </c>
      <c r="U463">
        <v>3.4424334006042101</v>
      </c>
      <c r="V463">
        <v>-0.57307498256389999</v>
      </c>
      <c r="W463">
        <v>12.1798642558657</v>
      </c>
      <c r="X463">
        <v>9.8237278175454694</v>
      </c>
      <c r="Y463">
        <v>3.0903056606260799</v>
      </c>
      <c r="AA463">
        <v>1.57888973499861</v>
      </c>
      <c r="AB463">
        <v>4.5912813496711102</v>
      </c>
      <c r="AC463">
        <v>3.4424334006042101</v>
      </c>
      <c r="AD463">
        <v>-0.57307498256389999</v>
      </c>
      <c r="AE463">
        <v>12.1798642558657</v>
      </c>
      <c r="AF463">
        <v>9.8237278175454694</v>
      </c>
      <c r="AG463">
        <v>3.0903056606260799</v>
      </c>
    </row>
    <row r="464" spans="1:33" x14ac:dyDescent="0.2">
      <c r="A464" s="14">
        <f t="shared" si="15"/>
        <v>463</v>
      </c>
      <c r="B464" s="20">
        <v>43132</v>
      </c>
      <c r="C464" s="1">
        <v>1.64</v>
      </c>
      <c r="D464" s="1">
        <v>4.2921699999999996</v>
      </c>
      <c r="E464" s="1">
        <v>3.6798099999999998</v>
      </c>
      <c r="F464" s="1">
        <v>-0.52000000000000102</v>
      </c>
      <c r="G464" s="1">
        <v>12.089939196101399</v>
      </c>
      <c r="H464" s="1">
        <v>9.8203944067695605</v>
      </c>
      <c r="I464" s="1">
        <v>1.42</v>
      </c>
      <c r="J464">
        <f t="shared" si="14"/>
        <v>21.91033360287096</v>
      </c>
      <c r="K464">
        <v>5.07486734583752E-2</v>
      </c>
      <c r="L464">
        <v>-0.27070570444203801</v>
      </c>
      <c r="M464">
        <v>0.51718243370272199</v>
      </c>
      <c r="N464">
        <v>4.8472648326944201E-2</v>
      </c>
      <c r="O464">
        <v>2.9179513271682101E-2</v>
      </c>
      <c r="P464">
        <v>-5.0995992347124798E-2</v>
      </c>
      <c r="Q464">
        <v>-0.105507847570785</v>
      </c>
      <c r="S464">
        <v>1.68234837577609</v>
      </c>
      <c r="T464">
        <v>4.6030405028041397</v>
      </c>
      <c r="U464">
        <v>4.3510220654877898</v>
      </c>
      <c r="V464">
        <v>-0.57779518183926604</v>
      </c>
      <c r="W464">
        <v>12.081263391196901</v>
      </c>
      <c r="X464">
        <v>9.7149222979233407</v>
      </c>
      <c r="Y464">
        <v>3.24974287527108</v>
      </c>
      <c r="AA464">
        <v>1.68234837577609</v>
      </c>
      <c r="AB464">
        <v>4.6030405028041397</v>
      </c>
      <c r="AC464">
        <v>4.3510220654877898</v>
      </c>
      <c r="AD464">
        <v>-0.57779518183926604</v>
      </c>
      <c r="AE464">
        <v>12.081263391196901</v>
      </c>
      <c r="AF464">
        <v>9.7149222979233407</v>
      </c>
      <c r="AG464">
        <v>3.24974287527108</v>
      </c>
    </row>
    <row r="465" spans="1:33" x14ac:dyDescent="0.2">
      <c r="A465" s="14">
        <f t="shared" si="15"/>
        <v>464</v>
      </c>
      <c r="B465" s="20">
        <v>43160</v>
      </c>
      <c r="C465" s="1">
        <v>1.9</v>
      </c>
      <c r="D465" s="1">
        <v>4.3383399999999996</v>
      </c>
      <c r="E465" s="1">
        <v>3.62643</v>
      </c>
      <c r="F465" s="1">
        <v>-0.62</v>
      </c>
      <c r="G465" s="1">
        <v>12.074588719019401</v>
      </c>
      <c r="H465" s="1">
        <v>9.7961507857318093</v>
      </c>
      <c r="I465" s="1">
        <v>1.51</v>
      </c>
      <c r="J465">
        <f t="shared" si="14"/>
        <v>21.87073950475121</v>
      </c>
      <c r="K465">
        <v>0.24025926927630301</v>
      </c>
      <c r="L465">
        <v>-0.21784497354153301</v>
      </c>
      <c r="M465">
        <v>-0.316007103267062</v>
      </c>
      <c r="N465">
        <v>-5.2493367505683598E-2</v>
      </c>
      <c r="O465">
        <v>0.107697810108734</v>
      </c>
      <c r="P465">
        <v>6.0627544121704298E-2</v>
      </c>
      <c r="Q465">
        <v>-1.29371173358143E-2</v>
      </c>
      <c r="S465">
        <v>1.9405606865239899</v>
      </c>
      <c r="T465">
        <v>4.6360874527113598</v>
      </c>
      <c r="U465">
        <v>4.2693075999182897</v>
      </c>
      <c r="V465">
        <v>-0.67535542297003603</v>
      </c>
      <c r="W465">
        <v>12.066279153501799</v>
      </c>
      <c r="X465">
        <v>9.6951310638290202</v>
      </c>
      <c r="Y465">
        <v>3.2625023291513799</v>
      </c>
      <c r="AA465">
        <v>1.9405606865239899</v>
      </c>
      <c r="AB465">
        <v>4.6360874527113598</v>
      </c>
      <c r="AC465">
        <v>4.2693075999182897</v>
      </c>
      <c r="AD465">
        <v>-0.67535542297003603</v>
      </c>
      <c r="AE465">
        <v>12.066279153501799</v>
      </c>
      <c r="AF465">
        <v>9.6951310638290202</v>
      </c>
      <c r="AG465">
        <v>3.2625023291513799</v>
      </c>
    </row>
    <row r="466" spans="1:33" x14ac:dyDescent="0.2">
      <c r="A466" s="14">
        <f t="shared" si="15"/>
        <v>465</v>
      </c>
      <c r="B466" s="20">
        <v>43191</v>
      </c>
      <c r="C466" s="1">
        <v>1.72</v>
      </c>
      <c r="D466" s="1">
        <v>4.5531699999999997</v>
      </c>
      <c r="E466" s="1">
        <v>3.8062100000000001</v>
      </c>
      <c r="F466" s="1">
        <v>-0.72</v>
      </c>
      <c r="G466" s="1">
        <v>11.8998676789755</v>
      </c>
      <c r="H466" s="1">
        <v>9.6633581776377504</v>
      </c>
      <c r="I466" s="1">
        <v>1.69</v>
      </c>
      <c r="J466">
        <f t="shared" si="14"/>
        <v>21.563225856613251</v>
      </c>
      <c r="K466">
        <v>-0.192138160477626</v>
      </c>
      <c r="L466">
        <v>4.0693291297634999E-2</v>
      </c>
      <c r="M466">
        <v>3.6766714899131997E-2</v>
      </c>
      <c r="N466">
        <v>-9.0842038792454199E-2</v>
      </c>
      <c r="O466">
        <v>-5.62418366542001E-2</v>
      </c>
      <c r="P466">
        <v>-3.3321747327799599E-2</v>
      </c>
      <c r="Q466">
        <v>0.108108303169257</v>
      </c>
      <c r="S466">
        <v>1.75934834394746</v>
      </c>
      <c r="T466">
        <v>4.8420179013252698</v>
      </c>
      <c r="U466">
        <v>4.4298722475002004</v>
      </c>
      <c r="V466">
        <v>-0.77370087168257995</v>
      </c>
      <c r="W466">
        <v>11.891806483022901</v>
      </c>
      <c r="X466">
        <v>9.5653578945173603</v>
      </c>
      <c r="Y466">
        <v>3.3901207406928</v>
      </c>
      <c r="AA466">
        <v>1.75934834394746</v>
      </c>
      <c r="AB466">
        <v>4.8420179013252698</v>
      </c>
      <c r="AC466">
        <v>4.4298722475002004</v>
      </c>
      <c r="AD466">
        <v>-0.77370087168257995</v>
      </c>
      <c r="AE466">
        <v>11.891806483022901</v>
      </c>
      <c r="AF466">
        <v>9.5653578945173603</v>
      </c>
      <c r="AG466">
        <v>3.3901207406928</v>
      </c>
    </row>
    <row r="467" spans="1:33" x14ac:dyDescent="0.2">
      <c r="A467" s="14">
        <f t="shared" si="15"/>
        <v>466</v>
      </c>
      <c r="B467" s="20">
        <v>43221</v>
      </c>
      <c r="C467" s="1">
        <v>2</v>
      </c>
      <c r="D467" s="1">
        <v>4.9215799999999996</v>
      </c>
      <c r="E467" s="1">
        <v>2.9562599999999999</v>
      </c>
      <c r="F467" s="1">
        <v>-0.82</v>
      </c>
      <c r="G467" s="1">
        <v>11.6685732089887</v>
      </c>
      <c r="H467" s="1">
        <v>9.4850897308968207</v>
      </c>
      <c r="I467" s="1">
        <v>1.7</v>
      </c>
      <c r="J467">
        <f t="shared" si="14"/>
        <v>21.153662939885521</v>
      </c>
      <c r="K467">
        <v>0.24878404494092901</v>
      </c>
      <c r="L467">
        <v>0.250999318725322</v>
      </c>
      <c r="M467">
        <v>-1.0072304718759899</v>
      </c>
      <c r="N467">
        <v>-7.9003572741852796E-2</v>
      </c>
      <c r="O467">
        <v>-8.6800835605158597E-2</v>
      </c>
      <c r="P467">
        <v>-8.5206339310287801E-2</v>
      </c>
      <c r="Q467">
        <v>-7.96746323433217E-2</v>
      </c>
      <c r="S467">
        <v>2.0415690284464798</v>
      </c>
      <c r="T467">
        <v>5.22672947828368</v>
      </c>
      <c r="U467">
        <v>3.61511958865113</v>
      </c>
      <c r="V467">
        <v>-0.87673156322802803</v>
      </c>
      <c r="W467">
        <v>11.6600570670054</v>
      </c>
      <c r="X467">
        <v>9.3815586505994393</v>
      </c>
      <c r="Y467">
        <v>3.4960696777140399</v>
      </c>
      <c r="AA467">
        <v>2.0415690284464798</v>
      </c>
      <c r="AB467">
        <v>5.22672947828368</v>
      </c>
      <c r="AC467">
        <v>3.61511958865113</v>
      </c>
      <c r="AD467">
        <v>-0.87673156322802803</v>
      </c>
      <c r="AE467">
        <v>11.6600570670054</v>
      </c>
      <c r="AF467">
        <v>9.3815586505994393</v>
      </c>
      <c r="AG467">
        <v>3.4960696777140399</v>
      </c>
    </row>
    <row r="468" spans="1:33" x14ac:dyDescent="0.2">
      <c r="A468" s="14">
        <f t="shared" si="15"/>
        <v>467</v>
      </c>
      <c r="B468" s="20">
        <v>43252</v>
      </c>
      <c r="C468" s="1">
        <v>1.98</v>
      </c>
      <c r="D468" s="1">
        <v>5.0873999999999997</v>
      </c>
      <c r="E468" s="1">
        <v>3.5398100000000001</v>
      </c>
      <c r="F468" s="1">
        <v>-0.62</v>
      </c>
      <c r="G468" s="1">
        <v>11.601712775459101</v>
      </c>
      <c r="H468" s="1">
        <v>9.4015753310579697</v>
      </c>
      <c r="I468" s="1">
        <v>1.82</v>
      </c>
      <c r="J468">
        <f t="shared" si="14"/>
        <v>21.003288106517068</v>
      </c>
      <c r="K468">
        <v>-5.0181892158495903E-2</v>
      </c>
      <c r="L468">
        <v>0.213044569731798</v>
      </c>
      <c r="M468">
        <v>0.70984435244025301</v>
      </c>
      <c r="N468">
        <v>0.133902460973474</v>
      </c>
      <c r="O468">
        <v>4.0128963805583999E-2</v>
      </c>
      <c r="P468">
        <v>5.07889576563407E-2</v>
      </c>
      <c r="Q468">
        <v>3.2369200157430097E-2</v>
      </c>
      <c r="S468">
        <v>2.0178649634261001</v>
      </c>
      <c r="T468">
        <v>5.3653587175000403</v>
      </c>
      <c r="U468">
        <v>4.1399610056780096</v>
      </c>
      <c r="V468">
        <v>-0.67167641984947302</v>
      </c>
      <c r="W468">
        <v>11.5939554759315</v>
      </c>
      <c r="X468">
        <v>9.3072695289877405</v>
      </c>
      <c r="Y468">
        <v>3.4560284374925301</v>
      </c>
      <c r="AA468">
        <v>2.0178649634261001</v>
      </c>
      <c r="AB468">
        <v>5.3653587175000403</v>
      </c>
      <c r="AC468">
        <v>4.1399610056780096</v>
      </c>
      <c r="AD468">
        <v>-0.67167641984947302</v>
      </c>
      <c r="AE468">
        <v>11.5939554759315</v>
      </c>
      <c r="AF468">
        <v>9.3072695289877405</v>
      </c>
      <c r="AG468">
        <v>3.4560284374925301</v>
      </c>
    </row>
    <row r="469" spans="1:33" x14ac:dyDescent="0.2">
      <c r="A469" s="14">
        <f t="shared" si="15"/>
        <v>468</v>
      </c>
      <c r="B469" s="20">
        <v>43282</v>
      </c>
      <c r="C469" s="1">
        <v>1.83</v>
      </c>
      <c r="D469" s="1">
        <v>5.3889199999999997</v>
      </c>
      <c r="E469" s="1">
        <v>4.12486</v>
      </c>
      <c r="F469" s="1">
        <v>-0.72</v>
      </c>
      <c r="G469" s="1">
        <v>11.435477089908201</v>
      </c>
      <c r="H469" s="1">
        <v>9.2931419930059995</v>
      </c>
      <c r="I469" s="1">
        <v>1.91</v>
      </c>
      <c r="J469">
        <f t="shared" si="14"/>
        <v>20.7286190829142</v>
      </c>
      <c r="K469">
        <v>-3.8370147511151899E-2</v>
      </c>
      <c r="L469">
        <v>0.528809684840852</v>
      </c>
      <c r="M469">
        <v>0.12413265707183101</v>
      </c>
      <c r="N469">
        <v>4.2232663748273898E-2</v>
      </c>
      <c r="O469">
        <v>4.4694146774979501E-2</v>
      </c>
      <c r="P469">
        <v>-8.88531976827691E-2</v>
      </c>
      <c r="Q469">
        <v>3.5837564784638502E-2</v>
      </c>
      <c r="S469">
        <v>1.86405372070404</v>
      </c>
      <c r="T469">
        <v>5.6389011877931399</v>
      </c>
      <c r="U469">
        <v>4.6646036806586899</v>
      </c>
      <c r="V469">
        <v>-0.76647500510527</v>
      </c>
      <c r="W469">
        <v>11.4285005900617</v>
      </c>
      <c r="X469">
        <v>9.2083284040337503</v>
      </c>
      <c r="Y469">
        <v>3.3813563789115002</v>
      </c>
      <c r="AA469">
        <v>1.86405372070404</v>
      </c>
      <c r="AB469">
        <v>5.6389011877931399</v>
      </c>
      <c r="AC469">
        <v>4.6646036806586899</v>
      </c>
      <c r="AD469">
        <v>-0.76647500510527</v>
      </c>
      <c r="AE469">
        <v>11.4285005900617</v>
      </c>
      <c r="AF469">
        <v>9.2083284040337503</v>
      </c>
      <c r="AG469">
        <v>3.3813563789115002</v>
      </c>
    </row>
    <row r="470" spans="1:33" x14ac:dyDescent="0.2">
      <c r="A470" s="14">
        <f t="shared" si="15"/>
        <v>469</v>
      </c>
      <c r="B470" s="20">
        <v>43313</v>
      </c>
      <c r="C470" s="1">
        <v>1.91</v>
      </c>
      <c r="D470" s="1">
        <v>5.4238999999999997</v>
      </c>
      <c r="E470" s="1">
        <v>5.4217399999999998</v>
      </c>
      <c r="F470" s="1">
        <v>-0.81666666666666998</v>
      </c>
      <c r="G470" s="1">
        <v>11.263380093294201</v>
      </c>
      <c r="H470" s="1">
        <v>9.1786128624154806</v>
      </c>
      <c r="I470" s="1">
        <v>1.91</v>
      </c>
      <c r="J470">
        <f t="shared" si="14"/>
        <v>20.441992955709679</v>
      </c>
      <c r="K470">
        <v>0.15993238985793001</v>
      </c>
      <c r="L470">
        <v>0.290991112753273</v>
      </c>
      <c r="M470">
        <v>1.02937027605203</v>
      </c>
      <c r="N470">
        <v>1.4602175545454401E-2</v>
      </c>
      <c r="O470">
        <v>2.9230931589403E-2</v>
      </c>
      <c r="P470">
        <v>-5.2356679445279199E-2</v>
      </c>
      <c r="Q470">
        <v>-0.101189238802692</v>
      </c>
      <c r="S470">
        <v>1.9440474691697101</v>
      </c>
      <c r="T470">
        <v>5.6738352965969598</v>
      </c>
      <c r="U470">
        <v>5.9613845952700704</v>
      </c>
      <c r="V470">
        <v>-0.86313313995562202</v>
      </c>
      <c r="W470">
        <v>11.2564048741837</v>
      </c>
      <c r="X470">
        <v>9.0938148434030506</v>
      </c>
      <c r="Y470">
        <v>3.3810862693691002</v>
      </c>
      <c r="AA470">
        <v>1.9440474691697101</v>
      </c>
      <c r="AB470">
        <v>5.6738352965969598</v>
      </c>
      <c r="AC470">
        <v>5.9613845952700704</v>
      </c>
      <c r="AD470">
        <v>-0.86313313995562202</v>
      </c>
      <c r="AE470">
        <v>11.2564048741837</v>
      </c>
      <c r="AF470">
        <v>9.0938148434030506</v>
      </c>
      <c r="AG470">
        <v>3.3810862693691002</v>
      </c>
    </row>
    <row r="471" spans="1:33" x14ac:dyDescent="0.2">
      <c r="A471" s="14">
        <f t="shared" si="15"/>
        <v>470</v>
      </c>
      <c r="B471" s="20">
        <v>43344</v>
      </c>
      <c r="C471" s="1">
        <v>1.83</v>
      </c>
      <c r="D471" s="1">
        <v>4.7173499999999997</v>
      </c>
      <c r="E471" s="1">
        <v>5.5828899999999999</v>
      </c>
      <c r="F471" s="1">
        <v>-0.91333333333333</v>
      </c>
      <c r="G471" s="1">
        <v>11.186924726486399</v>
      </c>
      <c r="H471" s="1">
        <v>9.0904378660722092</v>
      </c>
      <c r="I471" s="1">
        <v>1.95</v>
      </c>
      <c r="J471">
        <f t="shared" si="14"/>
        <v>20.27736259255861</v>
      </c>
      <c r="K471">
        <v>-1.3263885535179E-2</v>
      </c>
      <c r="L471">
        <v>-0.56465630240595299</v>
      </c>
      <c r="M471">
        <v>0.22656581316087299</v>
      </c>
      <c r="N471">
        <v>-6.1261331200179098E-2</v>
      </c>
      <c r="O471">
        <v>9.0997043003779907E-2</v>
      </c>
      <c r="P471">
        <v>6.2949797928255599E-2</v>
      </c>
      <c r="Q471">
        <v>-6.4927450391184804E-2</v>
      </c>
      <c r="S471">
        <v>1.86401080012327</v>
      </c>
      <c r="T471">
        <v>4.9670161168540004</v>
      </c>
      <c r="U471">
        <v>6.1219533992748696</v>
      </c>
      <c r="V471">
        <v>-0.95974976233679499</v>
      </c>
      <c r="W471">
        <v>11.179957019671001</v>
      </c>
      <c r="X471">
        <v>9.0057311743323805</v>
      </c>
      <c r="Y471">
        <v>3.4195019128206301</v>
      </c>
      <c r="AA471">
        <v>1.86401080012327</v>
      </c>
      <c r="AB471">
        <v>4.9670161168540004</v>
      </c>
      <c r="AC471">
        <v>6.1219533992748696</v>
      </c>
      <c r="AD471">
        <v>-0.95974976233679499</v>
      </c>
      <c r="AE471">
        <v>11.179957019671001</v>
      </c>
      <c r="AF471">
        <v>9.0057311743323805</v>
      </c>
      <c r="AG471">
        <v>3.4195019128206301</v>
      </c>
    </row>
    <row r="472" spans="1:33" x14ac:dyDescent="0.2">
      <c r="A472" s="14">
        <f t="shared" si="15"/>
        <v>471</v>
      </c>
      <c r="B472" s="20">
        <v>43374</v>
      </c>
      <c r="C472" s="1">
        <v>1.92</v>
      </c>
      <c r="D472" s="1">
        <v>5.0616399999999997</v>
      </c>
      <c r="E472" s="1">
        <v>4.1846199999999998</v>
      </c>
      <c r="F472" s="1">
        <v>-0.81000000000000105</v>
      </c>
      <c r="G472" s="1">
        <v>10.927250045927501</v>
      </c>
      <c r="H472" s="1">
        <v>8.9969464322586905</v>
      </c>
      <c r="I472" s="1">
        <v>2.19</v>
      </c>
      <c r="J472">
        <f t="shared" si="14"/>
        <v>19.92419647818619</v>
      </c>
      <c r="K472">
        <v>9.7671697831728202E-2</v>
      </c>
      <c r="L472">
        <v>0.16254031337674199</v>
      </c>
      <c r="M472">
        <v>-1.3164358654103501</v>
      </c>
      <c r="N472">
        <v>7.7607813124144706E-2</v>
      </c>
      <c r="O472">
        <v>-0.115435786650782</v>
      </c>
      <c r="P472">
        <v>0.10481714579713899</v>
      </c>
      <c r="Q472">
        <v>0.192675596987366</v>
      </c>
      <c r="S472">
        <v>1.9563467419609799</v>
      </c>
      <c r="T472">
        <v>5.3284537736484197</v>
      </c>
      <c r="U472">
        <v>4.76070754286983</v>
      </c>
      <c r="V472">
        <v>-0.859604418644204</v>
      </c>
      <c r="W472">
        <v>10.9198037806011</v>
      </c>
      <c r="X472">
        <v>8.9064218854712802</v>
      </c>
      <c r="Y472">
        <v>3.7604307644297901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789A7-67C8-6246-9825-668B8B4A7824}">
  <dimension ref="A1:N474"/>
  <sheetViews>
    <sheetView topLeftCell="A439" workbookViewId="0">
      <selection activeCell="C474" sqref="C474:I474"/>
    </sheetView>
  </sheetViews>
  <sheetFormatPr baseColWidth="10" defaultColWidth="10.83203125" defaultRowHeight="15" x14ac:dyDescent="0.2"/>
  <cols>
    <col min="4" max="4" width="10.83203125" style="34"/>
  </cols>
  <sheetData>
    <row r="1" spans="1:14" x14ac:dyDescent="0.2">
      <c r="A1" s="14" t="s">
        <v>383</v>
      </c>
      <c r="B1" s="1" t="s">
        <v>379</v>
      </c>
      <c r="C1" s="1" t="s">
        <v>146</v>
      </c>
      <c r="D1" s="34" t="s">
        <v>144</v>
      </c>
      <c r="E1" s="1" t="s">
        <v>344</v>
      </c>
      <c r="F1" s="1" t="s">
        <v>145</v>
      </c>
      <c r="G1" s="1" t="s">
        <v>380</v>
      </c>
      <c r="H1" s="1" t="s">
        <v>381</v>
      </c>
      <c r="I1" s="1" t="s">
        <v>382</v>
      </c>
      <c r="K1" t="s">
        <v>431</v>
      </c>
      <c r="L1" t="s">
        <v>432</v>
      </c>
      <c r="M1" t="s">
        <v>433</v>
      </c>
      <c r="N1" t="s">
        <v>434</v>
      </c>
    </row>
    <row r="2" spans="1:14" x14ac:dyDescent="0.2">
      <c r="A2" s="14">
        <v>1</v>
      </c>
      <c r="B2" s="20">
        <v>29068</v>
      </c>
      <c r="C2" s="1">
        <v>1.1100000000000001</v>
      </c>
      <c r="D2" s="34">
        <v>11.65169</v>
      </c>
      <c r="E2" s="1">
        <v>1.41123</v>
      </c>
      <c r="F2" s="1">
        <v>-0.22666666666667001</v>
      </c>
      <c r="G2" s="1">
        <v>4.2075127562146797</v>
      </c>
      <c r="H2" s="1">
        <v>1.5822284937373801</v>
      </c>
      <c r="I2" s="1">
        <v>10.94</v>
      </c>
      <c r="K2" t="s">
        <v>430</v>
      </c>
      <c r="L2" t="s">
        <v>430</v>
      </c>
      <c r="M2" t="s">
        <v>430</v>
      </c>
      <c r="N2" t="s">
        <v>430</v>
      </c>
    </row>
    <row r="3" spans="1:14" x14ac:dyDescent="0.2">
      <c r="A3" s="14">
        <f>A2+1</f>
        <v>2</v>
      </c>
      <c r="B3" s="20">
        <v>29099</v>
      </c>
      <c r="C3" s="1">
        <v>1.1000000000000001</v>
      </c>
      <c r="D3" s="34">
        <v>12.457839999999999</v>
      </c>
      <c r="E3" s="1">
        <v>1.2634300000000001</v>
      </c>
      <c r="F3" s="1">
        <v>-0.32333333333332998</v>
      </c>
      <c r="G3" s="1">
        <v>4.2087747252699899</v>
      </c>
      <c r="H3" s="1">
        <v>1.5568681055646401</v>
      </c>
      <c r="I3" s="1">
        <v>11.43</v>
      </c>
      <c r="K3">
        <v>0.46493201059879302</v>
      </c>
      <c r="L3">
        <v>0.99996114992485496</v>
      </c>
      <c r="M3">
        <v>0.172707934450127</v>
      </c>
      <c r="N3">
        <v>0.96847806995953101</v>
      </c>
    </row>
    <row r="4" spans="1:14" x14ac:dyDescent="0.2">
      <c r="A4" s="14">
        <f t="shared" ref="A4:A67" si="0">A3+1</f>
        <v>3</v>
      </c>
      <c r="B4" s="20">
        <v>29129</v>
      </c>
      <c r="C4" s="1">
        <v>0.68</v>
      </c>
      <c r="D4" s="34">
        <v>11.909470000000001</v>
      </c>
      <c r="E4" s="1">
        <v>1.0153099999999999</v>
      </c>
      <c r="F4" s="1">
        <v>-0.22</v>
      </c>
      <c r="G4" s="1">
        <v>4.2019058821542599</v>
      </c>
      <c r="H4" s="1">
        <v>1.5052408638696999</v>
      </c>
      <c r="I4" s="1">
        <v>13.77</v>
      </c>
      <c r="K4">
        <v>0.45006133397168602</v>
      </c>
      <c r="L4">
        <v>0.99997593381472205</v>
      </c>
      <c r="M4">
        <v>9.6682134348892501E-2</v>
      </c>
      <c r="N4">
        <v>0.97675905040169297</v>
      </c>
    </row>
    <row r="5" spans="1:14" x14ac:dyDescent="0.2">
      <c r="A5" s="14">
        <f t="shared" si="0"/>
        <v>4</v>
      </c>
      <c r="B5" s="20">
        <v>29160</v>
      </c>
      <c r="C5" s="1">
        <v>1.61</v>
      </c>
      <c r="D5" s="34">
        <v>11.93435</v>
      </c>
      <c r="E5" s="1">
        <v>0.16667000000000001</v>
      </c>
      <c r="F5" s="1">
        <v>-0.31999999999999901</v>
      </c>
      <c r="G5" s="1">
        <v>4.2332312972406596</v>
      </c>
      <c r="H5" s="1">
        <v>1.5885679435098199</v>
      </c>
      <c r="I5" s="1">
        <v>13.18</v>
      </c>
      <c r="K5">
        <v>0.46596018387259402</v>
      </c>
      <c r="L5">
        <v>0.99999756884879598</v>
      </c>
      <c r="M5">
        <v>0.17939074550956899</v>
      </c>
      <c r="N5">
        <v>0.99502117168608695</v>
      </c>
    </row>
    <row r="6" spans="1:14" x14ac:dyDescent="0.2">
      <c r="A6" s="14">
        <f t="shared" si="0"/>
        <v>5</v>
      </c>
      <c r="B6" s="20">
        <v>29190</v>
      </c>
      <c r="C6" s="1">
        <v>1.73</v>
      </c>
      <c r="D6" s="34">
        <v>11.34648</v>
      </c>
      <c r="E6" s="1">
        <v>-0.23919000000000001</v>
      </c>
      <c r="F6" s="1">
        <v>-0.22</v>
      </c>
      <c r="G6" s="1">
        <v>4.07738023911892</v>
      </c>
      <c r="H6" s="1">
        <v>1.6282279651624401</v>
      </c>
      <c r="I6" s="1">
        <v>13.78</v>
      </c>
      <c r="K6">
        <v>0.45057278751649499</v>
      </c>
      <c r="L6">
        <v>0.99999566322913702</v>
      </c>
      <c r="M6">
        <v>9.8712893946365801E-2</v>
      </c>
      <c r="N6">
        <v>0.99256900467129805</v>
      </c>
    </row>
    <row r="7" spans="1:14" x14ac:dyDescent="0.2">
      <c r="A7" s="14">
        <f t="shared" si="0"/>
        <v>6</v>
      </c>
      <c r="B7" s="20">
        <v>29221</v>
      </c>
      <c r="C7" s="1">
        <v>1.29</v>
      </c>
      <c r="D7" s="34">
        <v>12.972580000000001</v>
      </c>
      <c r="E7" s="1">
        <v>0.86456999999999995</v>
      </c>
      <c r="F7" s="1">
        <v>8.0000000000000099E-2</v>
      </c>
      <c r="G7" s="1">
        <v>4.0316978524231804</v>
      </c>
      <c r="H7" s="1">
        <v>1.4421246794621301</v>
      </c>
      <c r="I7" s="1">
        <v>13.82</v>
      </c>
      <c r="K7">
        <v>0.46596018387259402</v>
      </c>
      <c r="L7">
        <v>0.99999759259020005</v>
      </c>
      <c r="M7">
        <v>0.17939074550956899</v>
      </c>
      <c r="N7">
        <v>0.99505516160566798</v>
      </c>
    </row>
    <row r="8" spans="1:14" x14ac:dyDescent="0.2">
      <c r="A8" s="14">
        <f t="shared" si="0"/>
        <v>7</v>
      </c>
      <c r="B8" s="20">
        <v>29252</v>
      </c>
      <c r="C8" s="1">
        <v>0.85</v>
      </c>
      <c r="D8" s="34">
        <v>12.09646</v>
      </c>
      <c r="E8" s="1">
        <v>0.32774999999999999</v>
      </c>
      <c r="F8" s="1">
        <v>8.3333333333329498E-2</v>
      </c>
      <c r="G8" s="1">
        <v>4.0217446839192297</v>
      </c>
      <c r="H8" s="1">
        <v>1.52835680782559</v>
      </c>
      <c r="I8" s="1">
        <v>14.13</v>
      </c>
      <c r="K8">
        <v>0.51239475194952999</v>
      </c>
      <c r="L8">
        <v>0.99999768526281196</v>
      </c>
      <c r="M8">
        <v>0.63480863118821396</v>
      </c>
      <c r="N8">
        <v>0.99518891455664504</v>
      </c>
    </row>
    <row r="9" spans="1:14" x14ac:dyDescent="0.2">
      <c r="A9" s="14">
        <f t="shared" si="0"/>
        <v>8</v>
      </c>
      <c r="B9" s="20">
        <v>29281</v>
      </c>
      <c r="C9" s="1">
        <v>1.81</v>
      </c>
      <c r="D9" s="34">
        <v>11.559559999999999</v>
      </c>
      <c r="E9" s="1">
        <v>-0.31552999999999998</v>
      </c>
      <c r="F9" s="1">
        <v>8.6666666666669598E-2</v>
      </c>
      <c r="G9" s="1">
        <v>4.2159706679407503</v>
      </c>
      <c r="H9" s="1">
        <v>1.5055555780837699</v>
      </c>
      <c r="I9" s="1">
        <v>17.190000000000001</v>
      </c>
      <c r="K9">
        <v>0.51291097493892701</v>
      </c>
      <c r="L9">
        <v>0.99999829255107897</v>
      </c>
      <c r="M9">
        <v>0.64013258735909495</v>
      </c>
      <c r="N9">
        <v>0.99611424361130996</v>
      </c>
    </row>
    <row r="10" spans="1:14" x14ac:dyDescent="0.2">
      <c r="A10" s="14">
        <f t="shared" si="0"/>
        <v>9</v>
      </c>
      <c r="B10" s="20">
        <v>29312</v>
      </c>
      <c r="C10" s="1">
        <v>3.43</v>
      </c>
      <c r="D10" s="34">
        <v>10.192410000000001</v>
      </c>
      <c r="E10" s="1">
        <v>-1.24247</v>
      </c>
      <c r="F10" s="1">
        <v>0.69</v>
      </c>
      <c r="G10" s="1">
        <v>4.2477671740989296</v>
      </c>
      <c r="H10" s="1">
        <v>1.5847844675964999</v>
      </c>
      <c r="I10" s="1">
        <v>17.61</v>
      </c>
      <c r="K10">
        <v>0.51342717038665897</v>
      </c>
      <c r="L10">
        <v>0.99999991577579195</v>
      </c>
      <c r="M10">
        <v>0.64542228082430997</v>
      </c>
      <c r="N10">
        <v>0.999569061550029</v>
      </c>
    </row>
    <row r="11" spans="1:14" x14ac:dyDescent="0.2">
      <c r="A11" s="14">
        <f t="shared" si="0"/>
        <v>10</v>
      </c>
      <c r="B11" s="20">
        <v>29342</v>
      </c>
      <c r="C11" s="1">
        <v>2.92</v>
      </c>
      <c r="D11" s="34">
        <v>9.0646699999999996</v>
      </c>
      <c r="E11" s="1">
        <v>-4.4075499999999996</v>
      </c>
      <c r="F11" s="1">
        <v>1.2933333333333299</v>
      </c>
      <c r="G11" s="1">
        <v>4.30235421367437</v>
      </c>
      <c r="H11" s="1">
        <v>1.6679787111561999</v>
      </c>
      <c r="I11" s="1">
        <v>10.98</v>
      </c>
      <c r="K11">
        <v>0.60532588526877196</v>
      </c>
      <c r="L11">
        <v>0.99999994431191797</v>
      </c>
      <c r="M11">
        <v>0.99158075605935503</v>
      </c>
      <c r="N11">
        <v>0.99968486523912603</v>
      </c>
    </row>
    <row r="12" spans="1:14" x14ac:dyDescent="0.2">
      <c r="A12" s="14">
        <f t="shared" si="0"/>
        <v>11</v>
      </c>
      <c r="B12" s="20">
        <v>29373</v>
      </c>
      <c r="C12" s="1">
        <v>2.62</v>
      </c>
      <c r="D12" s="34">
        <v>9.0816800000000004</v>
      </c>
      <c r="E12" s="1">
        <v>-5.5936500000000002</v>
      </c>
      <c r="F12" s="1">
        <v>1.3966666666666701</v>
      </c>
      <c r="G12" s="1">
        <v>4.2245542410988604</v>
      </c>
      <c r="H12" s="1">
        <v>1.4170328300305599</v>
      </c>
      <c r="I12" s="1">
        <v>9.4700000000000006</v>
      </c>
      <c r="K12">
        <v>0.69033620118697903</v>
      </c>
      <c r="L12">
        <v>0.99996263878956904</v>
      </c>
      <c r="M12">
        <v>0.99986879042432197</v>
      </c>
      <c r="N12">
        <v>0.96924452637469105</v>
      </c>
    </row>
    <row r="13" spans="1:14" x14ac:dyDescent="0.2">
      <c r="A13" s="14">
        <f t="shared" si="0"/>
        <v>12</v>
      </c>
      <c r="B13" s="20">
        <v>29403</v>
      </c>
      <c r="C13" s="1">
        <v>1.89</v>
      </c>
      <c r="D13" s="34">
        <v>10.150679999999999</v>
      </c>
      <c r="E13" s="1">
        <v>-6.2007899999999996</v>
      </c>
      <c r="F13" s="1">
        <v>1.6</v>
      </c>
      <c r="G13" s="1">
        <v>4.18616179406634</v>
      </c>
      <c r="H13" s="1">
        <v>1.4710397366271699</v>
      </c>
      <c r="I13" s="1">
        <v>9.0299999999999994</v>
      </c>
      <c r="K13">
        <v>0.70385938617849098</v>
      </c>
      <c r="L13">
        <v>0.99983705231081099</v>
      </c>
      <c r="M13">
        <v>0.99993575540114499</v>
      </c>
      <c r="N13">
        <v>0.92485576856034102</v>
      </c>
    </row>
    <row r="14" spans="1:14" x14ac:dyDescent="0.2">
      <c r="A14" s="14">
        <f t="shared" si="0"/>
        <v>13</v>
      </c>
      <c r="B14" s="20">
        <v>29434</v>
      </c>
      <c r="C14" s="1">
        <v>1.6</v>
      </c>
      <c r="D14" s="34">
        <v>9.1730599999999995</v>
      </c>
      <c r="E14" s="1">
        <v>-5.2307600000000001</v>
      </c>
      <c r="F14" s="1">
        <v>1.5</v>
      </c>
      <c r="G14" s="1">
        <v>4.0934535667721903</v>
      </c>
      <c r="H14" s="1">
        <v>1.4512808668782</v>
      </c>
      <c r="I14" s="1">
        <v>9.61</v>
      </c>
      <c r="K14">
        <v>0.72944002263419605</v>
      </c>
      <c r="L14">
        <v>0.99974997466094395</v>
      </c>
      <c r="M14">
        <v>0.999984240342075</v>
      </c>
      <c r="N14">
        <v>0.90399602321935002</v>
      </c>
    </row>
    <row r="15" spans="1:14" x14ac:dyDescent="0.2">
      <c r="A15" s="14">
        <f t="shared" si="0"/>
        <v>14</v>
      </c>
      <c r="B15" s="20">
        <v>29465</v>
      </c>
      <c r="C15" s="1">
        <v>1.84</v>
      </c>
      <c r="D15" s="34">
        <v>8.9724000000000004</v>
      </c>
      <c r="E15" s="1">
        <v>-3.80193</v>
      </c>
      <c r="F15" s="1">
        <v>1.3</v>
      </c>
      <c r="G15" s="1">
        <v>4.1023508436101102</v>
      </c>
      <c r="H15" s="1">
        <v>1.4790321760270699</v>
      </c>
      <c r="I15" s="1">
        <v>10.87</v>
      </c>
      <c r="K15">
        <v>0.71703407642675498</v>
      </c>
      <c r="L15">
        <v>0.99985781919639705</v>
      </c>
      <c r="M15">
        <v>0.99996854476979102</v>
      </c>
      <c r="N15">
        <v>0.93059880389202998</v>
      </c>
    </row>
    <row r="16" spans="1:14" x14ac:dyDescent="0.2">
      <c r="A16" s="14">
        <f t="shared" si="0"/>
        <v>15</v>
      </c>
      <c r="B16" s="20">
        <v>29495</v>
      </c>
      <c r="C16" s="1">
        <v>1.77</v>
      </c>
      <c r="D16" s="34">
        <v>10.69079</v>
      </c>
      <c r="E16" s="1">
        <v>-3.11449</v>
      </c>
      <c r="F16" s="1">
        <v>1.3</v>
      </c>
      <c r="G16" s="1">
        <v>4.0366002055897798</v>
      </c>
      <c r="H16" s="1">
        <v>1.4674313704277</v>
      </c>
      <c r="I16" s="1">
        <v>12.81</v>
      </c>
      <c r="K16">
        <v>0.69121890413516895</v>
      </c>
      <c r="L16">
        <v>0.99995840053822005</v>
      </c>
      <c r="M16">
        <v>0.99987469802863005</v>
      </c>
      <c r="N16">
        <v>0.96709433592581895</v>
      </c>
    </row>
    <row r="17" spans="1:14" x14ac:dyDescent="0.2">
      <c r="A17" s="14">
        <f t="shared" si="0"/>
        <v>16</v>
      </c>
      <c r="B17" s="20">
        <v>29526</v>
      </c>
      <c r="C17" s="1">
        <v>1.92</v>
      </c>
      <c r="D17" s="34">
        <v>10.22748</v>
      </c>
      <c r="E17" s="1">
        <v>-1.34521</v>
      </c>
      <c r="F17" s="1">
        <v>1.3033333333333299</v>
      </c>
      <c r="G17" s="1">
        <v>3.9304059670248002</v>
      </c>
      <c r="H17" s="1">
        <v>1.53820866115761</v>
      </c>
      <c r="I17" s="1">
        <v>15.85</v>
      </c>
      <c r="K17">
        <v>0.69121890413516895</v>
      </c>
      <c r="L17">
        <v>0.99999376709910504</v>
      </c>
      <c r="M17">
        <v>0.99987469802863005</v>
      </c>
      <c r="N17">
        <v>0.99048446654663602</v>
      </c>
    </row>
    <row r="18" spans="1:14" x14ac:dyDescent="0.2">
      <c r="A18" s="14">
        <f t="shared" si="0"/>
        <v>17</v>
      </c>
      <c r="B18" s="20">
        <v>29556</v>
      </c>
      <c r="C18" s="1">
        <v>2.71</v>
      </c>
      <c r="D18" s="34">
        <v>11.12645</v>
      </c>
      <c r="E18" s="1">
        <v>-0.92674999999999996</v>
      </c>
      <c r="F18" s="1">
        <v>1.0066666666666699</v>
      </c>
      <c r="G18" s="1">
        <v>3.8758739605905101</v>
      </c>
      <c r="H18" s="1">
        <v>1.5999403939952599</v>
      </c>
      <c r="I18" s="1">
        <v>18.899999999999999</v>
      </c>
      <c r="K18">
        <v>0.69165973315378804</v>
      </c>
      <c r="L18">
        <v>0.99999968505009296</v>
      </c>
      <c r="M18">
        <v>0.99987755133727496</v>
      </c>
      <c r="N18">
        <v>0.99884982283976298</v>
      </c>
    </row>
    <row r="19" spans="1:14" x14ac:dyDescent="0.2">
      <c r="A19" s="14">
        <f t="shared" si="0"/>
        <v>18</v>
      </c>
      <c r="B19" s="20">
        <v>29587</v>
      </c>
      <c r="C19" s="1">
        <v>2.35</v>
      </c>
      <c r="D19" s="34">
        <v>10.17498</v>
      </c>
      <c r="E19" s="1">
        <v>-1.93133</v>
      </c>
      <c r="F19" s="1">
        <v>1.31</v>
      </c>
      <c r="G19" s="1">
        <v>3.6853523743312699</v>
      </c>
      <c r="H19" s="1">
        <v>1.3747492963012</v>
      </c>
      <c r="I19" s="1">
        <v>19.079999999999998</v>
      </c>
      <c r="K19">
        <v>0.65112706208741</v>
      </c>
      <c r="L19">
        <v>0.99999998438530602</v>
      </c>
      <c r="M19">
        <v>0.99904929070072002</v>
      </c>
      <c r="N19">
        <v>0.99988117919320496</v>
      </c>
    </row>
    <row r="20" spans="1:14" x14ac:dyDescent="0.2">
      <c r="A20" s="14">
        <f t="shared" si="0"/>
        <v>19</v>
      </c>
      <c r="B20" s="20">
        <v>29618</v>
      </c>
      <c r="C20" s="1">
        <v>1.94</v>
      </c>
      <c r="D20" s="34">
        <v>10.74409</v>
      </c>
      <c r="E20" s="1">
        <v>-2.4033799999999998</v>
      </c>
      <c r="F20" s="1">
        <v>1.21333333333333</v>
      </c>
      <c r="G20" s="1">
        <v>3.7176504291174202</v>
      </c>
      <c r="H20" s="1">
        <v>1.5034836037702499</v>
      </c>
      <c r="I20" s="1">
        <v>15.93</v>
      </c>
      <c r="K20">
        <v>0.69254034364426997</v>
      </c>
      <c r="L20">
        <v>0.99999998692515202</v>
      </c>
      <c r="M20">
        <v>0.99988306453474196</v>
      </c>
      <c r="N20">
        <v>0.99989646342955496</v>
      </c>
    </row>
    <row r="21" spans="1:14" x14ac:dyDescent="0.2">
      <c r="A21" s="14">
        <f t="shared" si="0"/>
        <v>20</v>
      </c>
      <c r="B21" s="20">
        <v>29646</v>
      </c>
      <c r="C21" s="1">
        <v>2.21</v>
      </c>
      <c r="D21" s="34">
        <v>11.397959999999999</v>
      </c>
      <c r="E21" s="1">
        <v>-1.5517099999999999</v>
      </c>
      <c r="F21" s="1">
        <v>1.2166666666666699</v>
      </c>
      <c r="G21" s="1">
        <v>3.7634970743771698</v>
      </c>
      <c r="H21" s="1">
        <v>1.49595683052765</v>
      </c>
      <c r="I21" s="1">
        <v>14.7</v>
      </c>
      <c r="K21">
        <v>0.67963662256136503</v>
      </c>
      <c r="L21">
        <v>0.99999970888513301</v>
      </c>
      <c r="M21">
        <v>0.99977194175335105</v>
      </c>
      <c r="N21">
        <v>0.99891446892720503</v>
      </c>
    </row>
    <row r="22" spans="1:14" x14ac:dyDescent="0.2">
      <c r="A22" s="14">
        <f t="shared" si="0"/>
        <v>21</v>
      </c>
      <c r="B22" s="20">
        <v>29677</v>
      </c>
      <c r="C22" s="1">
        <v>1.45</v>
      </c>
      <c r="D22" s="34">
        <v>12.340730000000001</v>
      </c>
      <c r="E22" s="1">
        <v>5.552E-2</v>
      </c>
      <c r="F22" s="1">
        <v>1.02</v>
      </c>
      <c r="G22" s="1">
        <v>3.7955979575858798</v>
      </c>
      <c r="H22" s="1">
        <v>1.84077188784177</v>
      </c>
      <c r="I22" s="1">
        <v>15.72</v>
      </c>
      <c r="K22">
        <v>0.68008633395404805</v>
      </c>
      <c r="L22">
        <v>0.99999902450607603</v>
      </c>
      <c r="M22">
        <v>0.99977713445070604</v>
      </c>
      <c r="N22">
        <v>0.99738904464017297</v>
      </c>
    </row>
    <row r="23" spans="1:14" x14ac:dyDescent="0.2">
      <c r="A23" s="14">
        <f t="shared" si="0"/>
        <v>22</v>
      </c>
      <c r="B23" s="20">
        <v>29707</v>
      </c>
      <c r="C23" s="1">
        <v>2.4500000000000002</v>
      </c>
      <c r="D23" s="34">
        <v>12.569850000000001</v>
      </c>
      <c r="E23" s="1">
        <v>3.1602399999999999</v>
      </c>
      <c r="F23" s="1">
        <v>1.3233333333333299</v>
      </c>
      <c r="G23" s="1">
        <v>3.6677549922681498</v>
      </c>
      <c r="H23" s="1">
        <v>1.4667201770809399</v>
      </c>
      <c r="I23" s="1">
        <v>18.52</v>
      </c>
      <c r="K23">
        <v>0.653002160257942</v>
      </c>
      <c r="L23">
        <v>0.99999964209028902</v>
      </c>
      <c r="M23">
        <v>0.99913291094481704</v>
      </c>
      <c r="N23">
        <v>0.99873673600179402</v>
      </c>
    </row>
    <row r="24" spans="1:14" x14ac:dyDescent="0.2">
      <c r="A24" s="14">
        <f t="shared" si="0"/>
        <v>23</v>
      </c>
      <c r="B24" s="20">
        <v>29738</v>
      </c>
      <c r="C24" s="1">
        <v>1.94</v>
      </c>
      <c r="D24" s="34">
        <v>12.54945</v>
      </c>
      <c r="E24" s="1">
        <v>4.9543499999999998</v>
      </c>
      <c r="F24" s="1">
        <v>1.32666666666667</v>
      </c>
      <c r="G24" s="1">
        <v>3.6977410610558898</v>
      </c>
      <c r="H24" s="1">
        <v>1.4439654059636</v>
      </c>
      <c r="I24" s="1">
        <v>19.100000000000001</v>
      </c>
      <c r="K24">
        <v>0.69429735982408303</v>
      </c>
      <c r="L24">
        <v>0.99999997728770695</v>
      </c>
      <c r="M24">
        <v>0.99989335749641395</v>
      </c>
      <c r="N24">
        <v>0.999841293407286</v>
      </c>
    </row>
    <row r="25" spans="1:14" x14ac:dyDescent="0.2">
      <c r="A25" s="14">
        <f t="shared" si="0"/>
        <v>24</v>
      </c>
      <c r="B25" s="20">
        <v>29768</v>
      </c>
      <c r="C25" s="1">
        <v>1.5</v>
      </c>
      <c r="D25" s="34">
        <v>11.161350000000001</v>
      </c>
      <c r="E25" s="1">
        <v>6.46854</v>
      </c>
      <c r="F25" s="1">
        <v>1.03</v>
      </c>
      <c r="G25" s="1">
        <v>3.7070682194645199</v>
      </c>
      <c r="H25" s="1">
        <v>1.4405897793939699</v>
      </c>
      <c r="I25" s="1">
        <v>19.04</v>
      </c>
      <c r="K25">
        <v>0.69473573485130502</v>
      </c>
      <c r="L25">
        <v>0.99999998718053895</v>
      </c>
      <c r="M25">
        <v>0.999895785946049</v>
      </c>
      <c r="N25">
        <v>0.99989803772318098</v>
      </c>
    </row>
    <row r="26" spans="1:14" x14ac:dyDescent="0.2">
      <c r="A26" s="14">
        <f t="shared" si="0"/>
        <v>25</v>
      </c>
      <c r="B26" s="20">
        <v>29799</v>
      </c>
      <c r="C26" s="1">
        <v>0.93</v>
      </c>
      <c r="D26" s="34">
        <v>11.4979</v>
      </c>
      <c r="E26" s="1">
        <v>6.0743099999999997</v>
      </c>
      <c r="F26" s="1">
        <v>1.2333333333333301</v>
      </c>
      <c r="G26" s="1">
        <v>3.75929041680729</v>
      </c>
      <c r="H26" s="1">
        <v>1.29006871633608</v>
      </c>
      <c r="I26" s="1">
        <v>17.82</v>
      </c>
      <c r="K26">
        <v>0.65440537822267897</v>
      </c>
      <c r="L26">
        <v>0.99999998639902199</v>
      </c>
      <c r="M26">
        <v>0.99919076704187004</v>
      </c>
      <c r="N26">
        <v>0.999893243006582</v>
      </c>
    </row>
    <row r="27" spans="1:14" x14ac:dyDescent="0.2">
      <c r="A27" s="14">
        <f t="shared" si="0"/>
        <v>26</v>
      </c>
      <c r="B27" s="20">
        <v>29830</v>
      </c>
      <c r="C27" s="1">
        <v>1.08</v>
      </c>
      <c r="D27" s="34">
        <v>10.39034</v>
      </c>
      <c r="E27" s="1">
        <v>3.77156</v>
      </c>
      <c r="F27" s="1">
        <v>1.4366666666666701</v>
      </c>
      <c r="G27" s="1">
        <v>3.7974006960730402</v>
      </c>
      <c r="H27" s="1">
        <v>1.37864612418037</v>
      </c>
      <c r="I27" s="1">
        <v>15.87</v>
      </c>
      <c r="K27">
        <v>0.682329861031294</v>
      </c>
      <c r="L27">
        <v>0.99999995472047898</v>
      </c>
      <c r="M27">
        <v>0.99980137770848598</v>
      </c>
      <c r="N27">
        <v>0.99973075032538095</v>
      </c>
    </row>
    <row r="28" spans="1:14" x14ac:dyDescent="0.2">
      <c r="A28" s="14">
        <f t="shared" si="0"/>
        <v>27</v>
      </c>
      <c r="B28" s="20">
        <v>29860</v>
      </c>
      <c r="C28" s="1">
        <v>2.48</v>
      </c>
      <c r="D28" s="34">
        <v>8.0788100000000007</v>
      </c>
      <c r="E28" s="1">
        <v>1.7739400000000001</v>
      </c>
      <c r="F28" s="1">
        <v>1.74</v>
      </c>
      <c r="G28" s="1">
        <v>3.70319231362422</v>
      </c>
      <c r="H28" s="1">
        <v>1.3670676032623601</v>
      </c>
      <c r="I28" s="1">
        <v>15.08</v>
      </c>
      <c r="K28">
        <v>0.70900134865106101</v>
      </c>
      <c r="L28">
        <v>0.99999969118565801</v>
      </c>
      <c r="M28">
        <v>0.99995127159439701</v>
      </c>
      <c r="N28">
        <v>0.99886632581761903</v>
      </c>
    </row>
    <row r="29" spans="1:14" x14ac:dyDescent="0.2">
      <c r="A29" s="14">
        <f t="shared" si="0"/>
        <v>28</v>
      </c>
      <c r="B29" s="20">
        <v>29891</v>
      </c>
      <c r="C29" s="1">
        <v>3.26</v>
      </c>
      <c r="D29" s="34">
        <v>7.8716900000000001</v>
      </c>
      <c r="E29" s="1">
        <v>-1.09751</v>
      </c>
      <c r="F29" s="1">
        <v>2.14333333333333</v>
      </c>
      <c r="G29" s="1">
        <v>3.8576595338441502</v>
      </c>
      <c r="H29" s="1">
        <v>1.36891875487625</v>
      </c>
      <c r="I29" s="1">
        <v>13.31</v>
      </c>
      <c r="K29">
        <v>0.74622221111631803</v>
      </c>
      <c r="L29">
        <v>0.99999932848820305</v>
      </c>
      <c r="M29">
        <v>0.99999401123912102</v>
      </c>
      <c r="N29">
        <v>0.99800361996195297</v>
      </c>
    </row>
    <row r="30" spans="1:14" x14ac:dyDescent="0.2">
      <c r="A30" s="14">
        <f t="shared" si="0"/>
        <v>29</v>
      </c>
      <c r="B30" s="20">
        <v>29921</v>
      </c>
      <c r="C30" s="1">
        <v>2.57</v>
      </c>
      <c r="D30" s="34">
        <v>7.4040100000000004</v>
      </c>
      <c r="E30" s="1">
        <v>-2.7287599999999999</v>
      </c>
      <c r="F30" s="1">
        <v>2.3466666666666698</v>
      </c>
      <c r="G30" s="1">
        <v>3.9063334548053801</v>
      </c>
      <c r="H30" s="1">
        <v>1.5331725507359399</v>
      </c>
      <c r="I30" s="1">
        <v>12.37</v>
      </c>
      <c r="K30">
        <v>0.79060506387416396</v>
      </c>
      <c r="L30">
        <v>0.999996182310535</v>
      </c>
      <c r="M30">
        <v>0.99999963125790003</v>
      </c>
      <c r="N30">
        <v>0.99319226282289597</v>
      </c>
    </row>
    <row r="31" spans="1:14" x14ac:dyDescent="0.2">
      <c r="A31" s="14">
        <f t="shared" si="0"/>
        <v>30</v>
      </c>
      <c r="B31" s="20">
        <v>29952</v>
      </c>
      <c r="C31" s="1">
        <v>2.96</v>
      </c>
      <c r="D31" s="34">
        <v>6.7967899999999997</v>
      </c>
      <c r="E31" s="1">
        <v>-4.11883</v>
      </c>
      <c r="F31" s="1">
        <v>2.4500000000000002</v>
      </c>
      <c r="G31" s="1">
        <v>3.8646710046904702</v>
      </c>
      <c r="H31" s="1">
        <v>1.4857823132991399</v>
      </c>
      <c r="I31" s="1">
        <v>13.22</v>
      </c>
      <c r="K31">
        <v>0.81070775914905202</v>
      </c>
      <c r="L31">
        <v>0.99999040814250095</v>
      </c>
      <c r="M31">
        <v>0.99999990954929596</v>
      </c>
      <c r="N31">
        <v>0.98728427123970097</v>
      </c>
    </row>
    <row r="32" spans="1:14" x14ac:dyDescent="0.2">
      <c r="A32" s="14">
        <f t="shared" si="0"/>
        <v>31</v>
      </c>
      <c r="B32" s="20">
        <v>29983</v>
      </c>
      <c r="C32" s="1">
        <v>3.15</v>
      </c>
      <c r="D32" s="34">
        <v>7.2709900000000003</v>
      </c>
      <c r="E32" s="1">
        <v>-1.7661199999999999</v>
      </c>
      <c r="F32" s="1">
        <v>2.7533333333333299</v>
      </c>
      <c r="G32" s="1">
        <v>3.83327854570422</v>
      </c>
      <c r="H32" s="1">
        <v>1.2935683101875901</v>
      </c>
      <c r="I32" s="1">
        <v>14.78</v>
      </c>
      <c r="K32">
        <v>0.82034228970471801</v>
      </c>
      <c r="L32">
        <v>0.99999583003997505</v>
      </c>
      <c r="M32">
        <v>0.999999955715272</v>
      </c>
      <c r="N32">
        <v>0.99276633892013599</v>
      </c>
    </row>
    <row r="33" spans="1:14" x14ac:dyDescent="0.2">
      <c r="A33" s="14">
        <f t="shared" si="0"/>
        <v>32</v>
      </c>
      <c r="B33" s="20">
        <v>30011</v>
      </c>
      <c r="C33" s="1">
        <v>2.64</v>
      </c>
      <c r="D33" s="34">
        <v>6.3692299999999999</v>
      </c>
      <c r="E33" s="1">
        <v>-3.02928</v>
      </c>
      <c r="F33" s="1">
        <v>2.85666666666667</v>
      </c>
      <c r="G33" s="1">
        <v>3.7428737425094898</v>
      </c>
      <c r="H33" s="1">
        <v>1.38839388761357</v>
      </c>
      <c r="I33" s="1">
        <v>14.68</v>
      </c>
      <c r="K33">
        <v>0.84640696835890294</v>
      </c>
      <c r="L33">
        <v>0.99999909824395306</v>
      </c>
      <c r="M33">
        <v>0.99999999455760302</v>
      </c>
      <c r="N33">
        <v>0.99753194702023595</v>
      </c>
    </row>
    <row r="34" spans="1:14" x14ac:dyDescent="0.2">
      <c r="A34" s="14">
        <f t="shared" si="0"/>
        <v>33</v>
      </c>
      <c r="B34" s="20">
        <v>30042</v>
      </c>
      <c r="C34" s="1">
        <v>2.91</v>
      </c>
      <c r="D34" s="34">
        <v>6.40097</v>
      </c>
      <c r="E34" s="1">
        <v>-3.45824</v>
      </c>
      <c r="F34" s="1">
        <v>3.16</v>
      </c>
      <c r="G34" s="1">
        <v>3.8465509314003801</v>
      </c>
      <c r="H34" s="1">
        <v>1.5745330392932499</v>
      </c>
      <c r="I34" s="1">
        <v>14.94</v>
      </c>
      <c r="K34">
        <v>0.85455048300943404</v>
      </c>
      <c r="L34">
        <v>0.99999900514918805</v>
      </c>
      <c r="M34">
        <v>0.99999999733539902</v>
      </c>
      <c r="N34">
        <v>0.99735209256094504</v>
      </c>
    </row>
    <row r="35" spans="1:14" x14ac:dyDescent="0.2">
      <c r="A35" s="14">
        <f t="shared" si="0"/>
        <v>34</v>
      </c>
      <c r="B35" s="20">
        <v>30072</v>
      </c>
      <c r="C35" s="1">
        <v>2.93</v>
      </c>
      <c r="D35" s="34">
        <v>6.8293400000000002</v>
      </c>
      <c r="E35" s="1">
        <v>-4.6439300000000001</v>
      </c>
      <c r="F35" s="1">
        <v>3.2633333333333301</v>
      </c>
      <c r="G35" s="1">
        <v>3.8512936745645598</v>
      </c>
      <c r="H35" s="1">
        <v>1.23134321662058</v>
      </c>
      <c r="I35" s="1">
        <v>14.45</v>
      </c>
      <c r="K35">
        <v>0.876400004945464</v>
      </c>
      <c r="L35">
        <v>0.99999922943582797</v>
      </c>
      <c r="M35">
        <v>0.99999999967253195</v>
      </c>
      <c r="N35">
        <v>0.99779547705282501</v>
      </c>
    </row>
    <row r="36" spans="1:14" x14ac:dyDescent="0.2">
      <c r="A36" s="14">
        <f t="shared" si="0"/>
        <v>35</v>
      </c>
      <c r="B36" s="20">
        <v>30103</v>
      </c>
      <c r="C36" s="1">
        <v>2.48</v>
      </c>
      <c r="D36" s="34">
        <v>5.8723200000000002</v>
      </c>
      <c r="E36" s="1">
        <v>-5.4104700000000001</v>
      </c>
      <c r="F36" s="1">
        <v>3.4666666666666699</v>
      </c>
      <c r="G36" s="1">
        <v>3.7856883958613001</v>
      </c>
      <c r="H36" s="1">
        <v>1.32458108684922</v>
      </c>
      <c r="I36" s="1">
        <v>14.15</v>
      </c>
      <c r="K36">
        <v>0.88317278192614901</v>
      </c>
      <c r="L36">
        <v>0.99999875296756102</v>
      </c>
      <c r="M36">
        <v>0.99999999983967203</v>
      </c>
      <c r="N36">
        <v>0.99688927559965501</v>
      </c>
    </row>
    <row r="37" spans="1:14" x14ac:dyDescent="0.2">
      <c r="A37" s="14">
        <f t="shared" si="0"/>
        <v>36</v>
      </c>
      <c r="B37" s="20">
        <v>30133</v>
      </c>
      <c r="C37" s="1">
        <v>3.12</v>
      </c>
      <c r="D37" s="34">
        <v>6.6989299999999998</v>
      </c>
      <c r="E37" s="1">
        <v>-6.3181500000000002</v>
      </c>
      <c r="F37" s="1">
        <v>3.67</v>
      </c>
      <c r="G37" s="1">
        <v>3.9489389309757099</v>
      </c>
      <c r="H37" s="1">
        <v>1.27679407971073</v>
      </c>
      <c r="I37" s="1">
        <v>12.59</v>
      </c>
      <c r="K37">
        <v>0.89556256642659604</v>
      </c>
      <c r="L37">
        <v>0.999998325751568</v>
      </c>
      <c r="M37">
        <v>0.99999999996067201</v>
      </c>
      <c r="N37">
        <v>0.99616767558671204</v>
      </c>
    </row>
    <row r="38" spans="1:14" x14ac:dyDescent="0.2">
      <c r="A38" s="14">
        <f t="shared" si="0"/>
        <v>37</v>
      </c>
      <c r="B38" s="20">
        <v>30164</v>
      </c>
      <c r="C38" s="1">
        <v>3.51</v>
      </c>
      <c r="D38" s="34">
        <v>5.7713799999999997</v>
      </c>
      <c r="E38" s="1">
        <v>-7.1269499999999999</v>
      </c>
      <c r="F38" s="1">
        <v>3.6733333333333298</v>
      </c>
      <c r="G38" s="1">
        <v>3.9882173078886902</v>
      </c>
      <c r="H38" s="1">
        <v>1.28560793787595</v>
      </c>
      <c r="I38" s="1">
        <v>10.119999999999999</v>
      </c>
      <c r="K38">
        <v>0.90677708181537497</v>
      </c>
      <c r="L38">
        <v>0.99999226763640103</v>
      </c>
      <c r="M38">
        <v>0.99999999999035305</v>
      </c>
      <c r="N38">
        <v>0.98899380227850098</v>
      </c>
    </row>
    <row r="39" spans="1:14" x14ac:dyDescent="0.2">
      <c r="A39" s="14">
        <f t="shared" si="0"/>
        <v>38</v>
      </c>
      <c r="B39" s="20">
        <v>30195</v>
      </c>
      <c r="C39" s="1">
        <v>3.9</v>
      </c>
      <c r="D39" s="34">
        <v>7.0770799999999996</v>
      </c>
      <c r="E39" s="1">
        <v>-6.8625699999999998</v>
      </c>
      <c r="F39" s="1">
        <v>3.9766666666666701</v>
      </c>
      <c r="G39" s="1">
        <v>3.8432596197747402</v>
      </c>
      <c r="H39" s="1">
        <v>1.2802017098064</v>
      </c>
      <c r="I39" s="1">
        <v>10.31</v>
      </c>
      <c r="K39">
        <v>0.90695159722537499</v>
      </c>
      <c r="L39">
        <v>0.99991350661158696</v>
      </c>
      <c r="M39">
        <v>0.99999999999057299</v>
      </c>
      <c r="N39">
        <v>0.94836077083350201</v>
      </c>
    </row>
    <row r="40" spans="1:14" x14ac:dyDescent="0.2">
      <c r="A40" s="14">
        <f t="shared" si="0"/>
        <v>39</v>
      </c>
      <c r="B40" s="20">
        <v>30225</v>
      </c>
      <c r="C40" s="1">
        <v>4.0199999999999996</v>
      </c>
      <c r="D40" s="34">
        <v>8.2438000000000002</v>
      </c>
      <c r="E40" s="1">
        <v>-7.06752</v>
      </c>
      <c r="F40" s="1">
        <v>4.28</v>
      </c>
      <c r="G40" s="1">
        <v>3.8971821519144001</v>
      </c>
      <c r="H40" s="1">
        <v>1.2992566481541401</v>
      </c>
      <c r="I40" s="1">
        <v>9.7100000000000009</v>
      </c>
      <c r="K40">
        <v>0.92165110372304204</v>
      </c>
      <c r="L40">
        <v>0.99992813809186898</v>
      </c>
      <c r="M40">
        <v>0.99999999999884104</v>
      </c>
      <c r="N40">
        <v>0.95385235237674804</v>
      </c>
    </row>
    <row r="41" spans="1:14" x14ac:dyDescent="0.2">
      <c r="A41" s="14">
        <f t="shared" si="0"/>
        <v>40</v>
      </c>
      <c r="B41" s="20">
        <v>30256</v>
      </c>
      <c r="C41" s="1">
        <v>3.51</v>
      </c>
      <c r="D41" s="34">
        <v>9.0683000000000007</v>
      </c>
      <c r="E41" s="1">
        <v>-6.3623900000000004</v>
      </c>
      <c r="F41" s="1">
        <v>4.68333333333333</v>
      </c>
      <c r="G41" s="1">
        <v>3.9294510355804602</v>
      </c>
      <c r="H41" s="1">
        <v>1.2980059901532699</v>
      </c>
      <c r="I41" s="1">
        <v>9.1999999999999993</v>
      </c>
      <c r="K41">
        <v>0.93419691048248499</v>
      </c>
      <c r="L41">
        <v>0.99987101562166503</v>
      </c>
      <c r="M41">
        <v>0.999999999999858</v>
      </c>
      <c r="N41">
        <v>0.93445931639986302</v>
      </c>
    </row>
    <row r="42" spans="1:14" x14ac:dyDescent="0.2">
      <c r="A42" s="14">
        <f t="shared" si="0"/>
        <v>41</v>
      </c>
      <c r="B42" s="20">
        <v>30286</v>
      </c>
      <c r="C42" s="1">
        <v>3.78</v>
      </c>
      <c r="D42" s="34">
        <v>8.6886600000000005</v>
      </c>
      <c r="E42" s="1">
        <v>-6.0154699999999997</v>
      </c>
      <c r="F42" s="1">
        <v>4.6866666666666701</v>
      </c>
      <c r="G42" s="1">
        <v>3.9075067924312799</v>
      </c>
      <c r="H42" s="1">
        <v>1.53220669011604</v>
      </c>
      <c r="I42" s="1">
        <v>8.9499999999999993</v>
      </c>
      <c r="K42">
        <v>0.94799614090892304</v>
      </c>
      <c r="L42">
        <v>0.99978808006931597</v>
      </c>
      <c r="M42">
        <v>0.99999999999999101</v>
      </c>
      <c r="N42">
        <v>0.91258752733646797</v>
      </c>
    </row>
    <row r="43" spans="1:14" x14ac:dyDescent="0.2">
      <c r="A43" s="14">
        <f t="shared" si="0"/>
        <v>42</v>
      </c>
      <c r="B43" s="20">
        <v>30317</v>
      </c>
      <c r="C43" s="1">
        <v>3.14</v>
      </c>
      <c r="D43" s="34">
        <v>8.8578399999999995</v>
      </c>
      <c r="E43" s="1">
        <v>-2.2519399999999998</v>
      </c>
      <c r="F43" s="1">
        <v>4.29</v>
      </c>
      <c r="G43" s="1">
        <v>3.8325704429620102</v>
      </c>
      <c r="H43" s="1">
        <v>1.3488750114080901</v>
      </c>
      <c r="I43" s="1">
        <v>8.68</v>
      </c>
      <c r="K43">
        <v>0.94809790996358201</v>
      </c>
      <c r="L43">
        <v>0.99972974981153195</v>
      </c>
      <c r="M43">
        <v>0.99999999999999101</v>
      </c>
      <c r="N43">
        <v>0.89970612186071697</v>
      </c>
    </row>
    <row r="44" spans="1:14" x14ac:dyDescent="0.2">
      <c r="A44" s="14">
        <f t="shared" si="0"/>
        <v>43</v>
      </c>
      <c r="B44" s="20">
        <v>30348</v>
      </c>
      <c r="C44" s="1">
        <v>3.68</v>
      </c>
      <c r="D44" s="34">
        <v>7.7082899999999999</v>
      </c>
      <c r="E44" s="1">
        <v>-4.7417499999999997</v>
      </c>
      <c r="F44" s="1">
        <v>4.2933333333333303</v>
      </c>
      <c r="G44" s="1">
        <v>3.81823529780611</v>
      </c>
      <c r="H44" s="1">
        <v>1.4765040224502499</v>
      </c>
      <c r="I44" s="1">
        <v>8.51</v>
      </c>
      <c r="K44">
        <v>0.93457693607854697</v>
      </c>
      <c r="L44">
        <v>0.999648665001859</v>
      </c>
      <c r="M44">
        <v>0.999999999999867</v>
      </c>
      <c r="N44">
        <v>0.88398943325752899</v>
      </c>
    </row>
    <row r="45" spans="1:14" x14ac:dyDescent="0.2">
      <c r="A45" s="14">
        <f t="shared" si="0"/>
        <v>44</v>
      </c>
      <c r="B45" s="20">
        <v>30376</v>
      </c>
      <c r="C45" s="1">
        <v>2.99</v>
      </c>
      <c r="D45" s="34">
        <v>8.8286200000000008</v>
      </c>
      <c r="E45" s="1">
        <v>-3.23116</v>
      </c>
      <c r="F45" s="1">
        <v>4.1966666666666699</v>
      </c>
      <c r="G45" s="1">
        <v>3.7999798515846299</v>
      </c>
      <c r="H45" s="1">
        <v>1.27939615707073</v>
      </c>
      <c r="I45" s="1">
        <v>8.77</v>
      </c>
      <c r="K45">
        <v>0.93470315706418605</v>
      </c>
      <c r="L45">
        <v>0.99958559700772298</v>
      </c>
      <c r="M45">
        <v>0.99999999999986999</v>
      </c>
      <c r="N45">
        <v>0.873056495694434</v>
      </c>
    </row>
    <row r="46" spans="1:14" x14ac:dyDescent="0.2">
      <c r="A46" s="14">
        <f t="shared" si="0"/>
        <v>45</v>
      </c>
      <c r="B46" s="20">
        <v>30407</v>
      </c>
      <c r="C46" s="1">
        <v>3.02</v>
      </c>
      <c r="D46" s="34">
        <v>9.87514</v>
      </c>
      <c r="E46" s="1">
        <v>-1.1710499999999999</v>
      </c>
      <c r="F46" s="1">
        <v>4.0999999999999996</v>
      </c>
      <c r="G46" s="1">
        <v>3.8385536351362202</v>
      </c>
      <c r="H46" s="1">
        <v>1.45317711174098</v>
      </c>
      <c r="I46" s="1">
        <v>8.8000000000000007</v>
      </c>
      <c r="K46">
        <v>0.93094938145339001</v>
      </c>
      <c r="L46">
        <v>0.99967808105545497</v>
      </c>
      <c r="M46">
        <v>0.99999999999974698</v>
      </c>
      <c r="N46">
        <v>0.88944679387054404</v>
      </c>
    </row>
    <row r="47" spans="1:14" x14ac:dyDescent="0.2">
      <c r="A47" s="14">
        <f t="shared" si="0"/>
        <v>46</v>
      </c>
      <c r="B47" s="20">
        <v>30437</v>
      </c>
      <c r="C47" s="1">
        <v>2.2799999999999998</v>
      </c>
      <c r="D47" s="34">
        <v>9.8508200000000006</v>
      </c>
      <c r="E47" s="1">
        <v>0.14041999999999999</v>
      </c>
      <c r="F47" s="1">
        <v>4.0033333333333303</v>
      </c>
      <c r="G47" s="1">
        <v>3.8928262748487499</v>
      </c>
      <c r="H47" s="1">
        <v>1.20391356957649</v>
      </c>
      <c r="I47" s="1">
        <v>8.6300000000000008</v>
      </c>
      <c r="K47">
        <v>0.92699666372989598</v>
      </c>
      <c r="L47">
        <v>0.99968733019764899</v>
      </c>
      <c r="M47">
        <v>0.99999999999950595</v>
      </c>
      <c r="N47">
        <v>0.89121657255689202</v>
      </c>
    </row>
    <row r="48" spans="1:14" x14ac:dyDescent="0.2">
      <c r="A48" s="14">
        <f t="shared" si="0"/>
        <v>47</v>
      </c>
      <c r="B48" s="20">
        <v>30468</v>
      </c>
      <c r="C48" s="1">
        <v>2.41</v>
      </c>
      <c r="D48" s="34">
        <v>11.12739</v>
      </c>
      <c r="E48" s="1">
        <v>1.07867</v>
      </c>
      <c r="F48" s="1">
        <v>4.0066666666666704</v>
      </c>
      <c r="G48" s="1">
        <v>3.8530534152593301</v>
      </c>
      <c r="H48" s="1">
        <v>1.2160216755986899</v>
      </c>
      <c r="I48" s="1">
        <v>8.98</v>
      </c>
      <c r="K48">
        <v>0.922836432248339</v>
      </c>
      <c r="L48">
        <v>0.99963118036190102</v>
      </c>
      <c r="M48">
        <v>0.99999999999903699</v>
      </c>
      <c r="N48">
        <v>0.88085987766283302</v>
      </c>
    </row>
    <row r="49" spans="1:14" x14ac:dyDescent="0.2">
      <c r="A49" s="14">
        <f t="shared" si="0"/>
        <v>48</v>
      </c>
      <c r="B49" s="20">
        <v>30498</v>
      </c>
      <c r="C49" s="1">
        <v>1.63</v>
      </c>
      <c r="D49" s="34">
        <v>11.20548</v>
      </c>
      <c r="E49" s="1">
        <v>2.9335900000000001</v>
      </c>
      <c r="F49" s="1">
        <v>3.31</v>
      </c>
      <c r="G49" s="1">
        <v>3.8897543328745998</v>
      </c>
      <c r="H49" s="1">
        <v>1.1563548420935901</v>
      </c>
      <c r="I49" s="1">
        <v>9.3699999999999992</v>
      </c>
      <c r="K49">
        <v>0.92298343761369905</v>
      </c>
      <c r="L49">
        <v>0.999737518513652</v>
      </c>
      <c r="M49">
        <v>0.99999999999905798</v>
      </c>
      <c r="N49">
        <v>0.90133382941416396</v>
      </c>
    </row>
    <row r="50" spans="1:14" x14ac:dyDescent="0.2">
      <c r="A50" s="14">
        <f t="shared" si="0"/>
        <v>49</v>
      </c>
      <c r="B50" s="20">
        <v>30529</v>
      </c>
      <c r="C50" s="1">
        <v>1.66</v>
      </c>
      <c r="D50" s="34">
        <v>11.55233</v>
      </c>
      <c r="E50" s="1">
        <v>4.99777</v>
      </c>
      <c r="F50" s="1">
        <v>3.41</v>
      </c>
      <c r="G50" s="1">
        <v>3.8725098146757202</v>
      </c>
      <c r="H50" s="1">
        <v>1.25906376263485</v>
      </c>
      <c r="I50" s="1">
        <v>9.56</v>
      </c>
      <c r="K50">
        <v>0.88612450842272095</v>
      </c>
      <c r="L50">
        <v>0.99982039193105399</v>
      </c>
      <c r="M50">
        <v>0.999999999883871</v>
      </c>
      <c r="N50">
        <v>0.92050078934391799</v>
      </c>
    </row>
    <row r="51" spans="1:14" x14ac:dyDescent="0.2">
      <c r="A51" s="14">
        <f t="shared" si="0"/>
        <v>50</v>
      </c>
      <c r="B51" s="20">
        <v>30560</v>
      </c>
      <c r="C51" s="1">
        <v>2.11</v>
      </c>
      <c r="D51" s="34">
        <v>10.9427</v>
      </c>
      <c r="E51" s="1">
        <v>6.9150200000000002</v>
      </c>
      <c r="F51" s="1">
        <v>3.11</v>
      </c>
      <c r="G51" s="1">
        <v>3.8620249639338899</v>
      </c>
      <c r="H51" s="1">
        <v>1.28845881546729</v>
      </c>
      <c r="I51" s="1">
        <v>9.4499999999999993</v>
      </c>
      <c r="K51">
        <v>0.89223131116123899</v>
      </c>
      <c r="L51">
        <v>0.99985072438751099</v>
      </c>
      <c r="M51">
        <v>0.99999999994181799</v>
      </c>
      <c r="N51">
        <v>0.92859394490745695</v>
      </c>
    </row>
    <row r="52" spans="1:14" x14ac:dyDescent="0.2">
      <c r="A52" s="14">
        <f t="shared" si="0"/>
        <v>51</v>
      </c>
      <c r="B52" s="20">
        <v>30590</v>
      </c>
      <c r="C52" s="1">
        <v>1.72</v>
      </c>
      <c r="D52" s="34">
        <v>10.90413</v>
      </c>
      <c r="E52" s="1">
        <v>8.77257</v>
      </c>
      <c r="F52" s="1">
        <v>2.71</v>
      </c>
      <c r="G52" s="1">
        <v>3.8809857733379101</v>
      </c>
      <c r="H52" s="1">
        <v>1.14045725808534</v>
      </c>
      <c r="I52" s="1">
        <v>9.48</v>
      </c>
      <c r="K52">
        <v>0.87300337148333695</v>
      </c>
      <c r="L52">
        <v>0.99983384836245204</v>
      </c>
      <c r="M52">
        <v>0.99999999953735796</v>
      </c>
      <c r="N52">
        <v>0.92400198091753705</v>
      </c>
    </row>
    <row r="53" spans="1:14" x14ac:dyDescent="0.2">
      <c r="A53" s="14">
        <f t="shared" si="0"/>
        <v>52</v>
      </c>
      <c r="B53" s="20">
        <v>30621</v>
      </c>
      <c r="C53" s="1">
        <v>1.98</v>
      </c>
      <c r="D53" s="34">
        <v>10.096310000000001</v>
      </c>
      <c r="E53" s="1">
        <v>9.5916700000000006</v>
      </c>
      <c r="F53" s="1">
        <v>2.41333333333333</v>
      </c>
      <c r="G53" s="1">
        <v>3.8992678908552501</v>
      </c>
      <c r="H53" s="1">
        <v>1.1287704612477201</v>
      </c>
      <c r="I53" s="1">
        <v>9.34</v>
      </c>
      <c r="K53">
        <v>0.84288242189609397</v>
      </c>
      <c r="L53">
        <v>0.99983863110323101</v>
      </c>
      <c r="M53">
        <v>0.99999999265728901</v>
      </c>
      <c r="N53">
        <v>0.925279481749129</v>
      </c>
    </row>
    <row r="54" spans="1:14" x14ac:dyDescent="0.2">
      <c r="A54" s="14">
        <f t="shared" si="0"/>
        <v>53</v>
      </c>
      <c r="B54" s="20">
        <v>30651</v>
      </c>
      <c r="C54" s="1">
        <v>1.93</v>
      </c>
      <c r="D54" s="34">
        <v>10.73279</v>
      </c>
      <c r="E54" s="1">
        <v>10.96847</v>
      </c>
      <c r="F54" s="1">
        <v>2.2166666666666699</v>
      </c>
      <c r="G54" s="1">
        <v>3.9421008725141999</v>
      </c>
      <c r="H54" s="1">
        <v>1.2071505064158301</v>
      </c>
      <c r="I54" s="1">
        <v>9.4700000000000006</v>
      </c>
      <c r="K54">
        <v>0.81696814276568197</v>
      </c>
      <c r="L54">
        <v>0.99981507018128701</v>
      </c>
      <c r="M54">
        <v>0.99999994294285499</v>
      </c>
      <c r="N54">
        <v>0.91915175044536201</v>
      </c>
    </row>
    <row r="55" spans="1:14" x14ac:dyDescent="0.2">
      <c r="A55" s="14">
        <f t="shared" si="0"/>
        <v>54</v>
      </c>
      <c r="B55" s="20">
        <v>30682</v>
      </c>
      <c r="C55" s="1">
        <v>1.98</v>
      </c>
      <c r="D55" s="34">
        <v>11.28795</v>
      </c>
      <c r="E55" s="1">
        <v>11.0274</v>
      </c>
      <c r="F55" s="1">
        <v>1.92</v>
      </c>
      <c r="G55" s="1">
        <v>3.83052537145086</v>
      </c>
      <c r="H55" s="1">
        <v>1.2354486401672</v>
      </c>
      <c r="I55" s="1">
        <v>9.56</v>
      </c>
      <c r="K55">
        <v>0.79803099254347198</v>
      </c>
      <c r="L55">
        <v>0.99983705231081099</v>
      </c>
      <c r="M55">
        <v>0.99999977786823702</v>
      </c>
      <c r="N55">
        <v>0.92485576856034102</v>
      </c>
    </row>
    <row r="56" spans="1:14" x14ac:dyDescent="0.2">
      <c r="A56" s="14">
        <f t="shared" si="0"/>
        <v>55</v>
      </c>
      <c r="B56" s="20">
        <v>30713</v>
      </c>
      <c r="C56" s="1">
        <v>1.55</v>
      </c>
      <c r="D56" s="34">
        <v>10.40423</v>
      </c>
      <c r="E56" s="1">
        <v>12.21804</v>
      </c>
      <c r="F56" s="1">
        <v>1.7233333333333301</v>
      </c>
      <c r="G56" s="1">
        <v>3.5730711790726501</v>
      </c>
      <c r="H56" s="1">
        <v>1.15152503752629</v>
      </c>
      <c r="I56" s="1">
        <v>9.59</v>
      </c>
      <c r="K56">
        <v>0.76676610490071795</v>
      </c>
      <c r="L56">
        <v>0.99985072438751099</v>
      </c>
      <c r="M56">
        <v>0.99999827390931995</v>
      </c>
      <c r="N56">
        <v>0.92859394490745695</v>
      </c>
    </row>
    <row r="57" spans="1:14" x14ac:dyDescent="0.2">
      <c r="A57" s="14">
        <f t="shared" si="0"/>
        <v>56</v>
      </c>
      <c r="B57" s="20">
        <v>30742</v>
      </c>
      <c r="C57" s="1">
        <v>1.46</v>
      </c>
      <c r="D57" s="34">
        <v>10.38678</v>
      </c>
      <c r="E57" s="1">
        <v>11.852510000000001</v>
      </c>
      <c r="F57" s="1">
        <v>1.7266666666666699</v>
      </c>
      <c r="G57" s="1">
        <v>3.6639609311647199</v>
      </c>
      <c r="H57" s="1">
        <v>1.0760228505198499</v>
      </c>
      <c r="I57" s="1">
        <v>9.91</v>
      </c>
      <c r="K57">
        <v>0.74426079551054103</v>
      </c>
      <c r="L57">
        <v>0.99985502255286896</v>
      </c>
      <c r="M57">
        <v>0.99999328011039901</v>
      </c>
      <c r="N57">
        <v>0.92980292550819099</v>
      </c>
    </row>
    <row r="58" spans="1:14" x14ac:dyDescent="0.2">
      <c r="A58" s="14">
        <f t="shared" si="0"/>
        <v>57</v>
      </c>
      <c r="B58" s="20">
        <v>30773</v>
      </c>
      <c r="C58" s="1">
        <v>1.49</v>
      </c>
      <c r="D58" s="34">
        <v>10.379989999999999</v>
      </c>
      <c r="E58" s="1">
        <v>11.211980000000001</v>
      </c>
      <c r="F58" s="1">
        <v>1.63</v>
      </c>
      <c r="G58" s="1">
        <v>3.86115725729318</v>
      </c>
      <c r="H58" s="1">
        <v>1.32943402597914</v>
      </c>
      <c r="I58" s="1">
        <v>10.29</v>
      </c>
      <c r="K58">
        <v>0.74465387351367796</v>
      </c>
      <c r="L58">
        <v>0.99989385540141396</v>
      </c>
      <c r="M58">
        <v>0.99999343314982103</v>
      </c>
      <c r="N58">
        <v>0.941611336934568</v>
      </c>
    </row>
    <row r="59" spans="1:14" x14ac:dyDescent="0.2">
      <c r="A59" s="14">
        <f t="shared" si="0"/>
        <v>58</v>
      </c>
      <c r="B59" s="20">
        <v>30803</v>
      </c>
      <c r="C59" s="1">
        <v>0.83</v>
      </c>
      <c r="D59" s="34">
        <v>10.17855</v>
      </c>
      <c r="E59" s="1">
        <v>10.965199999999999</v>
      </c>
      <c r="F59" s="1">
        <v>1.3333333333333299</v>
      </c>
      <c r="G59" s="1">
        <v>3.8095825885045</v>
      </c>
      <c r="H59" s="1">
        <v>1.15365434588413</v>
      </c>
      <c r="I59" s="1">
        <v>10.32</v>
      </c>
      <c r="K59">
        <v>0.733094369116705</v>
      </c>
      <c r="L59">
        <v>0.999926722205151</v>
      </c>
      <c r="M59">
        <v>0.999987191384206</v>
      </c>
      <c r="N59">
        <v>0.95330028302526104</v>
      </c>
    </row>
    <row r="60" spans="1:14" x14ac:dyDescent="0.2">
      <c r="A60" s="14">
        <f t="shared" si="0"/>
        <v>59</v>
      </c>
      <c r="B60" s="20">
        <v>30834</v>
      </c>
      <c r="C60" s="1">
        <v>1.21</v>
      </c>
      <c r="D60" s="34">
        <v>9.6485099999999999</v>
      </c>
      <c r="E60" s="1">
        <v>10.691179999999999</v>
      </c>
      <c r="F60" s="1">
        <v>1.13666666666667</v>
      </c>
      <c r="G60" s="1">
        <v>3.76676954806008</v>
      </c>
      <c r="H60" s="1">
        <v>1.0911060763907301</v>
      </c>
      <c r="I60" s="1">
        <v>11.06</v>
      </c>
      <c r="K60">
        <v>0.69561142650010099</v>
      </c>
      <c r="L60">
        <v>0.99992883576596703</v>
      </c>
      <c r="M60">
        <v>0.99990047821995198</v>
      </c>
      <c r="N60">
        <v>0.95412616230437797</v>
      </c>
    </row>
    <row r="61" spans="1:14" x14ac:dyDescent="0.2">
      <c r="A61" s="14">
        <f t="shared" si="0"/>
        <v>60</v>
      </c>
      <c r="B61" s="20">
        <v>30864</v>
      </c>
      <c r="C61" s="1">
        <v>2.2400000000000002</v>
      </c>
      <c r="D61" s="34">
        <v>8.2537800000000008</v>
      </c>
      <c r="E61" s="1">
        <v>9.3833099999999998</v>
      </c>
      <c r="F61" s="1">
        <v>1.44</v>
      </c>
      <c r="G61" s="1">
        <v>3.6767337944543099</v>
      </c>
      <c r="H61" s="1">
        <v>1.15076207382016</v>
      </c>
      <c r="I61" s="1">
        <v>11.23</v>
      </c>
      <c r="K61">
        <v>0.66920230508247103</v>
      </c>
      <c r="L61">
        <v>0.99996544785177499</v>
      </c>
      <c r="M61">
        <v>0.99961265869993599</v>
      </c>
      <c r="N61">
        <v>0.970726171798306</v>
      </c>
    </row>
    <row r="62" spans="1:14" x14ac:dyDescent="0.2">
      <c r="A62" s="14">
        <f t="shared" si="0"/>
        <v>61</v>
      </c>
      <c r="B62" s="20">
        <v>30895</v>
      </c>
      <c r="C62" s="1">
        <v>1.84</v>
      </c>
      <c r="D62" s="34">
        <v>8.2658199999999997</v>
      </c>
      <c r="E62" s="1">
        <v>8.2735699999999994</v>
      </c>
      <c r="F62" s="1">
        <v>1.44333333333333</v>
      </c>
      <c r="G62" s="1">
        <v>3.6304306931910899</v>
      </c>
      <c r="H62" s="1">
        <v>1.15016167425141</v>
      </c>
      <c r="I62" s="1">
        <v>11.64</v>
      </c>
      <c r="K62">
        <v>0.70942746279610602</v>
      </c>
      <c r="L62">
        <v>0.99997073675524994</v>
      </c>
      <c r="M62">
        <v>0.99995238129430797</v>
      </c>
      <c r="N62">
        <v>0.97365839964503098</v>
      </c>
    </row>
    <row r="63" spans="1:14" x14ac:dyDescent="0.2">
      <c r="A63" s="14">
        <f t="shared" si="0"/>
        <v>62</v>
      </c>
      <c r="B63" s="20">
        <v>30926</v>
      </c>
      <c r="C63" s="1">
        <v>1.88</v>
      </c>
      <c r="D63" s="34">
        <v>8.5185700000000004</v>
      </c>
      <c r="E63" s="1">
        <v>6.4643600000000001</v>
      </c>
      <c r="F63" s="1">
        <v>1.2466666666666699</v>
      </c>
      <c r="G63" s="1">
        <v>3.7188184295220799</v>
      </c>
      <c r="H63" s="1">
        <v>1.1868816911109601</v>
      </c>
      <c r="I63" s="1">
        <v>11.3</v>
      </c>
      <c r="K63">
        <v>0.70985320832266596</v>
      </c>
      <c r="L63">
        <v>0.999980401960336</v>
      </c>
      <c r="M63">
        <v>0.999953465724017</v>
      </c>
      <c r="N63">
        <v>0.97964723186672997</v>
      </c>
    </row>
    <row r="64" spans="1:14" x14ac:dyDescent="0.2">
      <c r="A64" s="14">
        <f t="shared" si="0"/>
        <v>63</v>
      </c>
      <c r="B64" s="20">
        <v>30956</v>
      </c>
      <c r="C64" s="1">
        <v>2.15</v>
      </c>
      <c r="D64" s="34">
        <v>7.3676599999999999</v>
      </c>
      <c r="E64" s="1">
        <v>5.4235699999999998</v>
      </c>
      <c r="F64" s="1">
        <v>1.35</v>
      </c>
      <c r="G64" s="1">
        <v>3.5728137366516601</v>
      </c>
      <c r="H64" s="1">
        <v>1.1867517116217201</v>
      </c>
      <c r="I64" s="1">
        <v>9.99</v>
      </c>
      <c r="K64">
        <v>0.68411861210959202</v>
      </c>
      <c r="L64">
        <v>0.999972672130649</v>
      </c>
      <c r="M64">
        <v>0.99981885965298201</v>
      </c>
      <c r="N64">
        <v>0.97478480062013695</v>
      </c>
    </row>
    <row r="65" spans="1:14" x14ac:dyDescent="0.2">
      <c r="A65" s="14">
        <f t="shared" si="0"/>
        <v>64</v>
      </c>
      <c r="B65" s="20">
        <v>30987</v>
      </c>
      <c r="C65" s="1">
        <v>1.9</v>
      </c>
      <c r="D65" s="34">
        <v>8.6675400000000007</v>
      </c>
      <c r="E65" s="1">
        <v>5.4579399999999998</v>
      </c>
      <c r="F65" s="1">
        <v>1.15333333333333</v>
      </c>
      <c r="G65" s="1">
        <v>3.7170269340406898</v>
      </c>
      <c r="H65" s="1">
        <v>1.1502825436028801</v>
      </c>
      <c r="I65" s="1">
        <v>9.43</v>
      </c>
      <c r="K65">
        <v>0.69779445801900297</v>
      </c>
      <c r="L65">
        <v>0.99990181826028401</v>
      </c>
      <c r="M65">
        <v>0.99991130536418604</v>
      </c>
      <c r="N65">
        <v>0.94427072282041802</v>
      </c>
    </row>
    <row r="66" spans="1:14" x14ac:dyDescent="0.2">
      <c r="A66" s="14">
        <f t="shared" si="0"/>
        <v>65</v>
      </c>
      <c r="B66" s="20">
        <v>31017</v>
      </c>
      <c r="C66" s="1">
        <v>1.85</v>
      </c>
      <c r="D66" s="34">
        <v>7.8960600000000003</v>
      </c>
      <c r="E66" s="1">
        <v>5.0411599999999996</v>
      </c>
      <c r="F66" s="1">
        <v>1.2566666666666699</v>
      </c>
      <c r="G66" s="1">
        <v>3.8432178827520702</v>
      </c>
      <c r="H66" s="1">
        <v>1.0776208875533599</v>
      </c>
      <c r="I66" s="1">
        <v>8.3800000000000008</v>
      </c>
      <c r="K66">
        <v>0.67148529042383998</v>
      </c>
      <c r="L66">
        <v>0.999830581590058</v>
      </c>
      <c r="M66">
        <v>0.99965478741026803</v>
      </c>
      <c r="N66">
        <v>0.92313965608325799</v>
      </c>
    </row>
    <row r="67" spans="1:14" x14ac:dyDescent="0.2">
      <c r="A67" s="14">
        <f t="shared" si="0"/>
        <v>66</v>
      </c>
      <c r="B67" s="20">
        <v>31048</v>
      </c>
      <c r="C67" s="1">
        <v>2.09</v>
      </c>
      <c r="D67" s="34">
        <v>8.2417099999999994</v>
      </c>
      <c r="E67" s="1">
        <v>2.81881</v>
      </c>
      <c r="F67" s="1">
        <v>1.26</v>
      </c>
      <c r="G67" s="1">
        <v>3.67403847790442</v>
      </c>
      <c r="H67" s="1">
        <v>1.08827829060217</v>
      </c>
      <c r="I67" s="1">
        <v>8.35</v>
      </c>
      <c r="K67">
        <v>0.68545661025537097</v>
      </c>
      <c r="L67">
        <v>0.99952985995952304</v>
      </c>
      <c r="M67">
        <v>0.99983095389874999</v>
      </c>
      <c r="N67">
        <v>0.86412278368878703</v>
      </c>
    </row>
    <row r="68" spans="1:14" x14ac:dyDescent="0.2">
      <c r="A68" s="14">
        <f t="shared" ref="A68:A131" si="1">A67+1</f>
        <v>67</v>
      </c>
      <c r="B68" s="20">
        <v>31079</v>
      </c>
      <c r="C68" s="1">
        <v>1.32</v>
      </c>
      <c r="D68" s="34">
        <v>9.8731000000000009</v>
      </c>
      <c r="E68" s="1">
        <v>2.7315100000000001</v>
      </c>
      <c r="F68" s="1">
        <v>1.16333333333333</v>
      </c>
      <c r="G68" s="1">
        <v>3.6573488366295099</v>
      </c>
      <c r="H68" s="1">
        <v>1.0645521446391</v>
      </c>
      <c r="I68" s="1">
        <v>8.5</v>
      </c>
      <c r="K68">
        <v>0.68590192755242096</v>
      </c>
      <c r="L68">
        <v>0.99951597131371706</v>
      </c>
      <c r="M68">
        <v>0.99983480316045903</v>
      </c>
      <c r="N68">
        <v>0.86198832946106896</v>
      </c>
    </row>
    <row r="69" spans="1:14" x14ac:dyDescent="0.2">
      <c r="A69" s="14">
        <f t="shared" si="1"/>
        <v>68</v>
      </c>
      <c r="B69" s="20">
        <v>31107</v>
      </c>
      <c r="C69" s="1">
        <v>2.04</v>
      </c>
      <c r="D69" s="34">
        <v>8.9200499999999998</v>
      </c>
      <c r="E69" s="1">
        <v>2.3927200000000002</v>
      </c>
      <c r="F69" s="1">
        <v>1.1666666666666701</v>
      </c>
      <c r="G69" s="1">
        <v>3.7247204394528501</v>
      </c>
      <c r="H69" s="1">
        <v>1.0193025834282201</v>
      </c>
      <c r="I69" s="1">
        <v>8.58</v>
      </c>
      <c r="K69">
        <v>0.67285121073703202</v>
      </c>
      <c r="L69">
        <v>0.99958155400233895</v>
      </c>
      <c r="M69">
        <v>0.99967783278127098</v>
      </c>
      <c r="N69">
        <v>0.87238723701647902</v>
      </c>
    </row>
    <row r="70" spans="1:14" x14ac:dyDescent="0.2">
      <c r="A70" s="14">
        <f t="shared" si="1"/>
        <v>69</v>
      </c>
      <c r="B70" s="20">
        <v>31138</v>
      </c>
      <c r="C70" s="1">
        <v>2.1</v>
      </c>
      <c r="D70" s="34">
        <v>8.2197399999999998</v>
      </c>
      <c r="E70" s="1">
        <v>1.46468</v>
      </c>
      <c r="F70" s="1">
        <v>1.27</v>
      </c>
      <c r="G70" s="1">
        <v>3.8817552126516999</v>
      </c>
      <c r="H70" s="1">
        <v>1.0796093121891199</v>
      </c>
      <c r="I70" s="1">
        <v>8.27</v>
      </c>
      <c r="K70">
        <v>0.67330586858868702</v>
      </c>
      <c r="L70">
        <v>0.99961282850069499</v>
      </c>
      <c r="M70">
        <v>0.99968516758718995</v>
      </c>
      <c r="N70">
        <v>0.87765915361967395</v>
      </c>
    </row>
    <row r="71" spans="1:14" x14ac:dyDescent="0.2">
      <c r="A71" s="14">
        <f t="shared" si="1"/>
        <v>70</v>
      </c>
      <c r="B71" s="20">
        <v>31168</v>
      </c>
      <c r="C71" s="1">
        <v>2.87</v>
      </c>
      <c r="D71" s="34">
        <v>8.9674700000000005</v>
      </c>
      <c r="E71" s="1">
        <v>1.1491199999999999</v>
      </c>
      <c r="F71" s="1">
        <v>1.17333333333333</v>
      </c>
      <c r="G71" s="1">
        <v>3.8079621643569701</v>
      </c>
      <c r="H71" s="1">
        <v>1.0676183733623399</v>
      </c>
      <c r="I71" s="1">
        <v>7.97</v>
      </c>
      <c r="K71">
        <v>0.68723582538665295</v>
      </c>
      <c r="L71">
        <v>0.99947690338504702</v>
      </c>
      <c r="M71">
        <v>0.99984583306595998</v>
      </c>
      <c r="N71">
        <v>0.85615994611174095</v>
      </c>
    </row>
    <row r="72" spans="1:14" x14ac:dyDescent="0.2">
      <c r="A72" s="14">
        <f t="shared" si="1"/>
        <v>71</v>
      </c>
      <c r="B72" s="20">
        <v>31199</v>
      </c>
      <c r="C72" s="1">
        <v>2.15</v>
      </c>
      <c r="D72" s="34">
        <v>7.7656700000000001</v>
      </c>
      <c r="E72" s="1">
        <v>0.86285000000000001</v>
      </c>
      <c r="F72" s="1">
        <v>1.37666666666667</v>
      </c>
      <c r="G72" s="1">
        <v>3.81718297824996</v>
      </c>
      <c r="H72" s="1">
        <v>1.00683073479429</v>
      </c>
      <c r="I72" s="1">
        <v>7.53</v>
      </c>
      <c r="K72">
        <v>0.67421420717959901</v>
      </c>
      <c r="L72">
        <v>0.99930029452708702</v>
      </c>
      <c r="M72">
        <v>0.99969934017420403</v>
      </c>
      <c r="N72">
        <v>0.83247113320101696</v>
      </c>
    </row>
    <row r="73" spans="1:14" x14ac:dyDescent="0.2">
      <c r="A73" s="14">
        <f t="shared" si="1"/>
        <v>72</v>
      </c>
      <c r="B73" s="20">
        <v>31229</v>
      </c>
      <c r="C73" s="1">
        <v>1.86</v>
      </c>
      <c r="D73" s="34">
        <v>8.8631399999999996</v>
      </c>
      <c r="E73" s="1">
        <v>-0.10876</v>
      </c>
      <c r="F73" s="1">
        <v>1.38</v>
      </c>
      <c r="G73" s="1">
        <v>3.8090642027750201</v>
      </c>
      <c r="H73" s="1">
        <v>1.09390205510976</v>
      </c>
      <c r="I73" s="1">
        <v>7.88</v>
      </c>
      <c r="K73">
        <v>0.701268763814753</v>
      </c>
      <c r="L73">
        <v>0.998928593105743</v>
      </c>
      <c r="M73">
        <v>0.99992623283969595</v>
      </c>
      <c r="N73">
        <v>0.79215640596344905</v>
      </c>
    </row>
    <row r="74" spans="1:14" x14ac:dyDescent="0.2">
      <c r="A74" s="14">
        <f t="shared" si="1"/>
        <v>73</v>
      </c>
      <c r="B74" s="20">
        <v>31260</v>
      </c>
      <c r="C74" s="1">
        <v>2.2200000000000002</v>
      </c>
      <c r="D74" s="34">
        <v>9.5494000000000003</v>
      </c>
      <c r="E74" s="1">
        <v>0.21021000000000001</v>
      </c>
      <c r="F74" s="1">
        <v>1.0833333333333299</v>
      </c>
      <c r="G74" s="1">
        <v>3.8115881503808602</v>
      </c>
      <c r="H74" s="1">
        <v>1.04124488183972</v>
      </c>
      <c r="I74" s="1">
        <v>7.9</v>
      </c>
      <c r="K74">
        <v>0.70170143699943699</v>
      </c>
      <c r="L74">
        <v>0.99923653509855404</v>
      </c>
      <c r="M74">
        <v>0.99992791271013404</v>
      </c>
      <c r="N74">
        <v>0.824778608542865</v>
      </c>
    </row>
    <row r="75" spans="1:14" x14ac:dyDescent="0.2">
      <c r="A75" s="14">
        <f t="shared" si="1"/>
        <v>74</v>
      </c>
      <c r="B75" s="20">
        <v>31291</v>
      </c>
      <c r="C75" s="1">
        <v>2.17</v>
      </c>
      <c r="D75" s="34">
        <v>10.29679</v>
      </c>
      <c r="E75" s="1">
        <v>0.82074999999999998</v>
      </c>
      <c r="F75" s="1">
        <v>1.08666666666667</v>
      </c>
      <c r="G75" s="1">
        <v>3.8598983454640701</v>
      </c>
      <c r="H75" s="1">
        <v>1.1336304490838101</v>
      </c>
      <c r="I75" s="1">
        <v>7.92</v>
      </c>
      <c r="K75">
        <v>0.661843423183887</v>
      </c>
      <c r="L75">
        <v>0.99925118635501797</v>
      </c>
      <c r="M75">
        <v>0.99944011300435698</v>
      </c>
      <c r="N75">
        <v>0.82651207842067997</v>
      </c>
    </row>
    <row r="76" spans="1:14" x14ac:dyDescent="0.2">
      <c r="A76" s="14">
        <f t="shared" si="1"/>
        <v>75</v>
      </c>
      <c r="B76" s="20">
        <v>31321</v>
      </c>
      <c r="C76" s="1">
        <v>2.35</v>
      </c>
      <c r="D76" s="34">
        <v>8.8689599999999995</v>
      </c>
      <c r="E76" s="1">
        <v>0.56898000000000004</v>
      </c>
      <c r="F76" s="1">
        <v>1.0900000000000001</v>
      </c>
      <c r="G76" s="1">
        <v>3.64308225703597</v>
      </c>
      <c r="H76" s="1">
        <v>1.04617499089803</v>
      </c>
      <c r="I76" s="1">
        <v>7.99</v>
      </c>
      <c r="K76">
        <v>0.66230570127395905</v>
      </c>
      <c r="L76">
        <v>0.99926555748926704</v>
      </c>
      <c r="M76">
        <v>0.99945285703258202</v>
      </c>
      <c r="N76">
        <v>0.82823177437131701</v>
      </c>
    </row>
    <row r="77" spans="1:14" x14ac:dyDescent="0.2">
      <c r="A77" s="14">
        <f t="shared" si="1"/>
        <v>76</v>
      </c>
      <c r="B77" s="20">
        <v>31352</v>
      </c>
      <c r="C77" s="1">
        <v>2.4</v>
      </c>
      <c r="D77" s="34">
        <v>7.7662000000000004</v>
      </c>
      <c r="E77" s="1">
        <v>0.51136999999999999</v>
      </c>
      <c r="F77" s="1">
        <v>0.99333333333332996</v>
      </c>
      <c r="G77" s="1">
        <v>3.7598082782712101</v>
      </c>
      <c r="H77" s="1">
        <v>1.07453806269624</v>
      </c>
      <c r="I77" s="1">
        <v>8.0500000000000007</v>
      </c>
      <c r="K77">
        <v>0.66276766941028997</v>
      </c>
      <c r="L77">
        <v>0.99931372655791495</v>
      </c>
      <c r="M77">
        <v>0.99946531113914605</v>
      </c>
      <c r="N77">
        <v>0.83414307849651204</v>
      </c>
    </row>
    <row r="78" spans="1:14" x14ac:dyDescent="0.2">
      <c r="A78" s="14">
        <f t="shared" si="1"/>
        <v>77</v>
      </c>
      <c r="B78" s="20">
        <v>31382</v>
      </c>
      <c r="C78" s="1">
        <v>2.58</v>
      </c>
      <c r="D78" s="34">
        <v>8.8554200000000005</v>
      </c>
      <c r="E78" s="1">
        <v>1.4502999999999999</v>
      </c>
      <c r="F78" s="1">
        <v>0.99666666666667003</v>
      </c>
      <c r="G78" s="1">
        <v>3.9613274470014002</v>
      </c>
      <c r="H78" s="1">
        <v>1.14868020388292</v>
      </c>
      <c r="I78" s="1">
        <v>8.27</v>
      </c>
      <c r="K78">
        <v>0.64924727392459802</v>
      </c>
      <c r="L78">
        <v>0.999352500637117</v>
      </c>
      <c r="M78">
        <v>0.99895761470948097</v>
      </c>
      <c r="N78">
        <v>0.83907809829357105</v>
      </c>
    </row>
    <row r="79" spans="1:14" x14ac:dyDescent="0.2">
      <c r="A79" s="14">
        <f t="shared" si="1"/>
        <v>78</v>
      </c>
      <c r="B79" s="20">
        <v>31413</v>
      </c>
      <c r="C79" s="1">
        <v>2.36</v>
      </c>
      <c r="D79" s="34">
        <v>7.9540199999999999</v>
      </c>
      <c r="E79" s="1">
        <v>2.0925799999999999</v>
      </c>
      <c r="F79" s="1">
        <v>0.7</v>
      </c>
      <c r="G79" s="1">
        <v>3.9517122629768999</v>
      </c>
      <c r="H79" s="1">
        <v>1.1294852984564401</v>
      </c>
      <c r="I79" s="1">
        <v>8.14</v>
      </c>
      <c r="K79">
        <v>0.64971765810081805</v>
      </c>
      <c r="L79">
        <v>0.99947690338504702</v>
      </c>
      <c r="M79">
        <v>0.99898133006701695</v>
      </c>
      <c r="N79">
        <v>0.85615994611174095</v>
      </c>
    </row>
    <row r="80" spans="1:14" x14ac:dyDescent="0.2">
      <c r="A80" s="14">
        <f t="shared" si="1"/>
        <v>79</v>
      </c>
      <c r="B80" s="20">
        <v>31444</v>
      </c>
      <c r="C80" s="1">
        <v>2.98</v>
      </c>
      <c r="D80" s="34">
        <v>6.7934000000000001</v>
      </c>
      <c r="E80" s="1">
        <v>1.05582</v>
      </c>
      <c r="F80" s="1">
        <v>1.20333333333333</v>
      </c>
      <c r="G80" s="1">
        <v>3.8906055602454299</v>
      </c>
      <c r="H80" s="1">
        <v>1.0288303450863401</v>
      </c>
      <c r="I80" s="1">
        <v>7.86</v>
      </c>
      <c r="K80">
        <v>0.60680581085817298</v>
      </c>
      <c r="L80">
        <v>0.99940660682862004</v>
      </c>
      <c r="M80">
        <v>0.99213856110561105</v>
      </c>
      <c r="N80">
        <v>0.84625626512283003</v>
      </c>
    </row>
    <row r="81" spans="1:14" x14ac:dyDescent="0.2">
      <c r="A81" s="14">
        <f t="shared" si="1"/>
        <v>80</v>
      </c>
      <c r="B81" s="20">
        <v>31472</v>
      </c>
      <c r="C81" s="1">
        <v>3.11</v>
      </c>
      <c r="D81" s="34">
        <v>6.6112900000000003</v>
      </c>
      <c r="E81" s="1">
        <v>0.20949000000000001</v>
      </c>
      <c r="F81" s="1">
        <v>1.2066666666666701</v>
      </c>
      <c r="G81" s="1">
        <v>3.8405791666096798</v>
      </c>
      <c r="H81" s="1">
        <v>1.12280155257456</v>
      </c>
      <c r="I81" s="1">
        <v>7.48</v>
      </c>
      <c r="K81">
        <v>0.678285486979603</v>
      </c>
      <c r="L81">
        <v>0.99922159828609902</v>
      </c>
      <c r="M81">
        <v>0.99975562657054895</v>
      </c>
      <c r="N81">
        <v>0.82303130773289601</v>
      </c>
    </row>
    <row r="82" spans="1:14" x14ac:dyDescent="0.2">
      <c r="A82" s="14">
        <f t="shared" si="1"/>
        <v>81</v>
      </c>
      <c r="B82" s="20">
        <v>31503</v>
      </c>
      <c r="C82" s="1">
        <v>2.81</v>
      </c>
      <c r="D82" s="34">
        <v>6.6064999999999996</v>
      </c>
      <c r="E82" s="1">
        <v>0.52210999999999996</v>
      </c>
      <c r="F82" s="1">
        <v>1.1100000000000001</v>
      </c>
      <c r="G82" s="1">
        <v>3.8349606410081498</v>
      </c>
      <c r="H82" s="1">
        <v>1.3082849687812099</v>
      </c>
      <c r="I82" s="1">
        <v>6.99</v>
      </c>
      <c r="K82">
        <v>0.67873619848339095</v>
      </c>
      <c r="L82">
        <v>0.99887549434741896</v>
      </c>
      <c r="M82">
        <v>0.99976119066236702</v>
      </c>
      <c r="N82">
        <v>0.787134289346334</v>
      </c>
    </row>
    <row r="83" spans="1:14" x14ac:dyDescent="0.2">
      <c r="A83" s="14">
        <f t="shared" si="1"/>
        <v>82</v>
      </c>
      <c r="B83" s="20">
        <v>31533</v>
      </c>
      <c r="C83" s="1">
        <v>2.2400000000000002</v>
      </c>
      <c r="D83" s="34">
        <v>5.9746300000000003</v>
      </c>
      <c r="E83" s="1">
        <v>0.59004000000000001</v>
      </c>
      <c r="F83" s="1">
        <v>1.2166666666666699</v>
      </c>
      <c r="G83" s="1">
        <v>3.9749096770713099</v>
      </c>
      <c r="H83" s="1">
        <v>1.14832816713898</v>
      </c>
      <c r="I83" s="1">
        <v>6.85</v>
      </c>
      <c r="K83">
        <v>0.66553293163963001</v>
      </c>
      <c r="L83">
        <v>0.99819449426562901</v>
      </c>
      <c r="M83">
        <v>0.99953430611413696</v>
      </c>
      <c r="N83">
        <v>0.73294370294290401</v>
      </c>
    </row>
    <row r="84" spans="1:14" x14ac:dyDescent="0.2">
      <c r="A84" s="14">
        <f t="shared" si="1"/>
        <v>83</v>
      </c>
      <c r="B84" s="20">
        <v>31564</v>
      </c>
      <c r="C84" s="1">
        <v>2.99</v>
      </c>
      <c r="D84" s="34">
        <v>6.4066299999999998</v>
      </c>
      <c r="E84" s="1">
        <v>0.18726999999999999</v>
      </c>
      <c r="F84" s="1">
        <v>1.2233333333333301</v>
      </c>
      <c r="G84" s="1">
        <v>3.9654950141264802</v>
      </c>
      <c r="H84" s="1">
        <v>1.0315916119830699</v>
      </c>
      <c r="I84" s="1">
        <v>6.92</v>
      </c>
      <c r="K84">
        <v>0.68008633395404805</v>
      </c>
      <c r="L84">
        <v>0.99793333525498895</v>
      </c>
      <c r="M84">
        <v>0.99977713445070604</v>
      </c>
      <c r="N84">
        <v>0.71577514386827601</v>
      </c>
    </row>
    <row r="85" spans="1:14" x14ac:dyDescent="0.2">
      <c r="A85" s="14">
        <f t="shared" si="1"/>
        <v>84</v>
      </c>
      <c r="B85" s="20">
        <v>31594</v>
      </c>
      <c r="C85" s="1">
        <v>2.82</v>
      </c>
      <c r="D85" s="34">
        <v>6.0941900000000002</v>
      </c>
      <c r="E85" s="1">
        <v>1.4018900000000001</v>
      </c>
      <c r="F85" s="1">
        <v>1.03</v>
      </c>
      <c r="G85" s="1">
        <v>3.9955995102946802</v>
      </c>
      <c r="H85" s="1">
        <v>1.0492941224727701</v>
      </c>
      <c r="I85" s="1">
        <v>6.56</v>
      </c>
      <c r="K85">
        <v>0.68098475251028101</v>
      </c>
      <c r="L85">
        <v>0.99806830193124796</v>
      </c>
      <c r="M85">
        <v>0.99978716791217903</v>
      </c>
      <c r="N85">
        <v>0.72445367918061199</v>
      </c>
    </row>
    <row r="86" spans="1:14" x14ac:dyDescent="0.2">
      <c r="A86" s="14">
        <f t="shared" si="1"/>
        <v>85</v>
      </c>
      <c r="B86" s="20">
        <v>31625</v>
      </c>
      <c r="C86" s="1">
        <v>3.23</v>
      </c>
      <c r="D86" s="34">
        <v>5.3232100000000004</v>
      </c>
      <c r="E86" s="1">
        <v>0.85594999999999999</v>
      </c>
      <c r="F86" s="1">
        <v>0.93333333333333002</v>
      </c>
      <c r="G86" s="1">
        <v>4.0130210088470601</v>
      </c>
      <c r="H86" s="1">
        <v>1.02843191776235</v>
      </c>
      <c r="I86" s="1">
        <v>6.17</v>
      </c>
      <c r="K86">
        <v>0.65440537822267897</v>
      </c>
      <c r="L86">
        <v>0.99726676352239896</v>
      </c>
      <c r="M86">
        <v>0.99919076704187004</v>
      </c>
      <c r="N86">
        <v>0.67782159945000198</v>
      </c>
    </row>
    <row r="87" spans="1:14" x14ac:dyDescent="0.2">
      <c r="A87" s="14">
        <f t="shared" si="1"/>
        <v>86</v>
      </c>
      <c r="B87" s="20">
        <v>31656</v>
      </c>
      <c r="C87" s="1">
        <v>2.75</v>
      </c>
      <c r="D87" s="34">
        <v>6.3369999999999997</v>
      </c>
      <c r="E87" s="1">
        <v>0.62731999999999999</v>
      </c>
      <c r="F87" s="1">
        <v>1.03666666666667</v>
      </c>
      <c r="G87" s="1">
        <v>4.0131012719096404</v>
      </c>
      <c r="H87" s="1">
        <v>1.1076553393278099</v>
      </c>
      <c r="I87" s="1">
        <v>5.89</v>
      </c>
      <c r="K87">
        <v>0.64073145685254695</v>
      </c>
      <c r="L87">
        <v>0.99602203897573904</v>
      </c>
      <c r="M87">
        <v>0.99842279755978303</v>
      </c>
      <c r="N87">
        <v>0.62182785218993697</v>
      </c>
    </row>
    <row r="88" spans="1:14" x14ac:dyDescent="0.2">
      <c r="A88" s="14">
        <f t="shared" si="1"/>
        <v>87</v>
      </c>
      <c r="B88" s="20">
        <v>31686</v>
      </c>
      <c r="C88" s="1">
        <v>2.9</v>
      </c>
      <c r="D88" s="34">
        <v>6.42645</v>
      </c>
      <c r="E88" s="1">
        <v>1.52308</v>
      </c>
      <c r="F88" s="1">
        <v>1.04</v>
      </c>
      <c r="G88" s="1">
        <v>4.0428741932318797</v>
      </c>
      <c r="H88" s="1">
        <v>1.0419039566715</v>
      </c>
      <c r="I88" s="1">
        <v>5.85</v>
      </c>
      <c r="K88">
        <v>0.65533936723152397</v>
      </c>
      <c r="L88">
        <v>0.99479463656919698</v>
      </c>
      <c r="M88">
        <v>0.99922717850152798</v>
      </c>
      <c r="N88">
        <v>0.57835301238376102</v>
      </c>
    </row>
    <row r="89" spans="1:14" x14ac:dyDescent="0.2">
      <c r="A89" s="14">
        <f t="shared" si="1"/>
        <v>88</v>
      </c>
      <c r="B89" s="20">
        <v>31717</v>
      </c>
      <c r="C89" s="1">
        <v>2.92</v>
      </c>
      <c r="D89" s="34">
        <v>5.67645</v>
      </c>
      <c r="E89" s="1">
        <v>1.65154</v>
      </c>
      <c r="F89" s="1">
        <v>0.94333333333333103</v>
      </c>
      <c r="G89" s="1">
        <v>4.0953494982336496</v>
      </c>
      <c r="H89" s="1">
        <v>1.08034886777547</v>
      </c>
      <c r="I89" s="1">
        <v>6.04</v>
      </c>
      <c r="K89">
        <v>0.65580591271257305</v>
      </c>
      <c r="L89">
        <v>0.994590973345156</v>
      </c>
      <c r="M89">
        <v>0.99924476563693398</v>
      </c>
      <c r="N89">
        <v>0.57193673932229405</v>
      </c>
    </row>
    <row r="90" spans="1:14" x14ac:dyDescent="0.2">
      <c r="A90" s="14">
        <f t="shared" si="1"/>
        <v>89</v>
      </c>
      <c r="B90" s="20">
        <v>31747</v>
      </c>
      <c r="C90" s="1">
        <v>2.74</v>
      </c>
      <c r="D90" s="34">
        <v>6.6090400000000002</v>
      </c>
      <c r="E90" s="1">
        <v>1.43272</v>
      </c>
      <c r="F90" s="1">
        <v>0.64666666666667005</v>
      </c>
      <c r="G90" s="1">
        <v>4.20420908075124</v>
      </c>
      <c r="H90" s="1">
        <v>1.45509777059736</v>
      </c>
      <c r="I90" s="1">
        <v>6.91</v>
      </c>
      <c r="K90">
        <v>0.64215710380250701</v>
      </c>
      <c r="L90">
        <v>0.99549277680484505</v>
      </c>
      <c r="M90">
        <v>0.99852796581994996</v>
      </c>
      <c r="N90">
        <v>0.60196497826559903</v>
      </c>
    </row>
    <row r="91" spans="1:14" x14ac:dyDescent="0.2">
      <c r="A91" s="14">
        <f t="shared" si="1"/>
        <v>90</v>
      </c>
      <c r="B91" s="20">
        <v>31778</v>
      </c>
      <c r="C91" s="1">
        <v>2.54</v>
      </c>
      <c r="D91" s="34">
        <v>3.83432</v>
      </c>
      <c r="E91" s="1">
        <v>0.65624000000000005</v>
      </c>
      <c r="F91" s="1">
        <v>0.65</v>
      </c>
      <c r="G91" s="1">
        <v>4.26849515348498</v>
      </c>
      <c r="H91" s="1">
        <v>1.1799906652808601</v>
      </c>
      <c r="I91" s="1">
        <v>6.43</v>
      </c>
      <c r="K91">
        <v>0.59889084823363503</v>
      </c>
      <c r="L91">
        <v>0.99804957188355803</v>
      </c>
      <c r="M91">
        <v>0.98867431416550899</v>
      </c>
      <c r="N91">
        <v>0.72322542899084297</v>
      </c>
    </row>
    <row r="92" spans="1:14" x14ac:dyDescent="0.2">
      <c r="A92" s="14">
        <f t="shared" si="1"/>
        <v>91</v>
      </c>
      <c r="B92" s="20">
        <v>31809</v>
      </c>
      <c r="C92" s="1">
        <v>2.46</v>
      </c>
      <c r="D92" s="34">
        <v>6.4357100000000003</v>
      </c>
      <c r="E92" s="1">
        <v>2.6448100000000001</v>
      </c>
      <c r="F92" s="1">
        <v>0.65666666666666995</v>
      </c>
      <c r="G92" s="1">
        <v>4.0007727463342997</v>
      </c>
      <c r="H92" s="1">
        <v>1.0346183621145999</v>
      </c>
      <c r="I92" s="1">
        <v>6.1</v>
      </c>
      <c r="K92">
        <v>0.59938709413964197</v>
      </c>
      <c r="L92">
        <v>0.99690227287356703</v>
      </c>
      <c r="M92">
        <v>0.98892939264880697</v>
      </c>
      <c r="N92">
        <v>0.65977516348518594</v>
      </c>
    </row>
    <row r="93" spans="1:14" x14ac:dyDescent="0.2">
      <c r="A93" s="14">
        <f t="shared" si="1"/>
        <v>92</v>
      </c>
      <c r="B93" s="20">
        <v>31837</v>
      </c>
      <c r="C93" s="1">
        <v>2.1</v>
      </c>
      <c r="D93" s="34">
        <v>6.7183700000000002</v>
      </c>
      <c r="E93" s="1">
        <v>3.4997400000000001</v>
      </c>
      <c r="F93" s="1">
        <v>0.66333333333333</v>
      </c>
      <c r="G93" s="1">
        <v>4.0715265769045201</v>
      </c>
      <c r="H93" s="1">
        <v>0.99967379344734997</v>
      </c>
      <c r="I93" s="1">
        <v>6.13</v>
      </c>
      <c r="K93">
        <v>0.60037897370481996</v>
      </c>
      <c r="L93">
        <v>0.99574522677856203</v>
      </c>
      <c r="M93">
        <v>0.98942262729445996</v>
      </c>
      <c r="N93">
        <v>0.61120368396538804</v>
      </c>
    </row>
    <row r="94" spans="1:14" x14ac:dyDescent="0.2">
      <c r="A94" s="14">
        <f t="shared" si="1"/>
        <v>93</v>
      </c>
      <c r="B94" s="20">
        <v>31868</v>
      </c>
      <c r="C94" s="1">
        <v>1.83</v>
      </c>
      <c r="D94" s="34">
        <v>7.1811499999999997</v>
      </c>
      <c r="E94" s="1">
        <v>4.1010900000000001</v>
      </c>
      <c r="F94" s="1">
        <v>0.37</v>
      </c>
      <c r="G94" s="1">
        <v>4.2568287364548798</v>
      </c>
      <c r="H94" s="1">
        <v>1.2884714616242501</v>
      </c>
      <c r="I94" s="1">
        <v>6.37</v>
      </c>
      <c r="K94">
        <v>0.60137003073093798</v>
      </c>
      <c r="L94">
        <v>0.99586613037145599</v>
      </c>
      <c r="M94">
        <v>0.98989411116161297</v>
      </c>
      <c r="N94">
        <v>0.61577746219412399</v>
      </c>
    </row>
    <row r="95" spans="1:14" x14ac:dyDescent="0.2">
      <c r="A95" s="14">
        <f t="shared" si="1"/>
        <v>94</v>
      </c>
      <c r="B95" s="20">
        <v>31898</v>
      </c>
      <c r="C95" s="1">
        <v>2.02</v>
      </c>
      <c r="D95" s="34">
        <v>6.6806599999999996</v>
      </c>
      <c r="E95" s="1">
        <v>4.55253</v>
      </c>
      <c r="F95" s="1">
        <v>0.37333333333333002</v>
      </c>
      <c r="G95" s="1">
        <v>4.2599456779478304</v>
      </c>
      <c r="H95" s="1">
        <v>1.2464065531364501</v>
      </c>
      <c r="I95" s="1">
        <v>6.85</v>
      </c>
      <c r="K95">
        <v>0.55708745391302905</v>
      </c>
      <c r="L95">
        <v>0.99671812149858796</v>
      </c>
      <c r="M95">
        <v>0.92805386613216101</v>
      </c>
      <c r="N95">
        <v>0.65123477178776001</v>
      </c>
    </row>
    <row r="96" spans="1:14" x14ac:dyDescent="0.2">
      <c r="A96" s="14">
        <f t="shared" si="1"/>
        <v>95</v>
      </c>
      <c r="B96" s="20">
        <v>31929</v>
      </c>
      <c r="C96" s="1">
        <v>2.14</v>
      </c>
      <c r="D96" s="34">
        <v>7.3767300000000002</v>
      </c>
      <c r="E96" s="1">
        <v>5.3922499999999998</v>
      </c>
      <c r="F96" s="1">
        <v>0.27666666666667</v>
      </c>
      <c r="G96" s="1">
        <v>4.3370448712099403</v>
      </c>
      <c r="H96" s="1">
        <v>1.1120480100883201</v>
      </c>
      <c r="I96" s="1">
        <v>6.73</v>
      </c>
      <c r="K96">
        <v>0.557597213680047</v>
      </c>
      <c r="L96">
        <v>0.99793333525498895</v>
      </c>
      <c r="M96">
        <v>0.92957699573728203</v>
      </c>
      <c r="N96">
        <v>0.71577514386827601</v>
      </c>
    </row>
    <row r="97" spans="1:14" x14ac:dyDescent="0.2">
      <c r="A97" s="14">
        <f t="shared" si="1"/>
        <v>96</v>
      </c>
      <c r="B97" s="20">
        <v>31959</v>
      </c>
      <c r="C97" s="1">
        <v>1.95</v>
      </c>
      <c r="D97" s="34">
        <v>7.4101100000000004</v>
      </c>
      <c r="E97" s="1">
        <v>5.5385</v>
      </c>
      <c r="F97" s="1">
        <v>0.18</v>
      </c>
      <c r="G97" s="1">
        <v>4.22343488813208</v>
      </c>
      <c r="H97" s="1">
        <v>0.97548292526136005</v>
      </c>
      <c r="I97" s="1">
        <v>6.58</v>
      </c>
      <c r="K97">
        <v>0.54276919576648297</v>
      </c>
      <c r="L97">
        <v>0.99767978324009998</v>
      </c>
      <c r="M97">
        <v>0.87125709363145598</v>
      </c>
      <c r="N97">
        <v>0.70045970636485899</v>
      </c>
    </row>
    <row r="98" spans="1:14" x14ac:dyDescent="0.2">
      <c r="A98" s="14">
        <f t="shared" si="1"/>
        <v>97</v>
      </c>
      <c r="B98" s="20">
        <v>31990</v>
      </c>
      <c r="C98" s="1">
        <v>1.8</v>
      </c>
      <c r="D98" s="34">
        <v>8.0107599999999994</v>
      </c>
      <c r="E98" s="1">
        <v>6.5513599999999999</v>
      </c>
      <c r="F98" s="1">
        <v>8.6666666666669598E-2</v>
      </c>
      <c r="G98" s="1">
        <v>4.17826794749499</v>
      </c>
      <c r="H98" s="1">
        <v>1.0892459036628599</v>
      </c>
      <c r="I98" s="1">
        <v>6.73</v>
      </c>
      <c r="K98">
        <v>0.52786500470257103</v>
      </c>
      <c r="L98">
        <v>0.99731891888458402</v>
      </c>
      <c r="M98">
        <v>0.77626465589886096</v>
      </c>
      <c r="N98">
        <v>0.68054177405426897</v>
      </c>
    </row>
    <row r="99" spans="1:14" x14ac:dyDescent="0.2">
      <c r="A99" s="14">
        <f t="shared" si="1"/>
        <v>98</v>
      </c>
      <c r="B99" s="20">
        <v>32021</v>
      </c>
      <c r="C99" s="1">
        <v>1.68</v>
      </c>
      <c r="D99" s="34">
        <v>5.2055999999999996</v>
      </c>
      <c r="E99" s="1">
        <v>6.6147999999999998</v>
      </c>
      <c r="F99" s="1">
        <v>-6.6666666666694904E-3</v>
      </c>
      <c r="G99" s="1">
        <v>4.2671129501790599</v>
      </c>
      <c r="H99" s="1">
        <v>0.99586303666919995</v>
      </c>
      <c r="I99" s="1">
        <v>7.22</v>
      </c>
      <c r="K99">
        <v>0.51342717038665897</v>
      </c>
      <c r="L99">
        <v>0.99767978324009998</v>
      </c>
      <c r="M99">
        <v>0.64542228082430997</v>
      </c>
      <c r="N99">
        <v>0.70045970636485899</v>
      </c>
    </row>
    <row r="100" spans="1:14" x14ac:dyDescent="0.2">
      <c r="A100" s="14">
        <f t="shared" si="1"/>
        <v>99</v>
      </c>
      <c r="B100" s="20">
        <v>32051</v>
      </c>
      <c r="C100" s="1">
        <v>2.74</v>
      </c>
      <c r="D100" s="34">
        <v>6.8737399999999997</v>
      </c>
      <c r="E100" s="1">
        <v>7.6520700000000001</v>
      </c>
      <c r="F100" s="1">
        <v>9.9999999999999603E-2</v>
      </c>
      <c r="G100" s="1">
        <v>4.2223093717764</v>
      </c>
      <c r="H100" s="1">
        <v>1.24241362908981</v>
      </c>
      <c r="I100" s="1">
        <v>7.29</v>
      </c>
      <c r="K100">
        <v>0.49896689381810899</v>
      </c>
      <c r="L100">
        <v>0.99855412957168699</v>
      </c>
      <c r="M100">
        <v>0.48848324421356198</v>
      </c>
      <c r="N100">
        <v>0.75951523953120603</v>
      </c>
    </row>
    <row r="101" spans="1:14" x14ac:dyDescent="0.2">
      <c r="A101" s="14">
        <f t="shared" si="1"/>
        <v>100</v>
      </c>
      <c r="B101" s="20">
        <v>32082</v>
      </c>
      <c r="C101" s="1">
        <v>2.2400000000000002</v>
      </c>
      <c r="D101" s="34">
        <v>7.3692099999999998</v>
      </c>
      <c r="E101" s="1">
        <v>7.7244700000000002</v>
      </c>
      <c r="F101" s="1">
        <v>-9.6666666666670203E-2</v>
      </c>
      <c r="G101" s="1">
        <v>4.2851121585010903</v>
      </c>
      <c r="H101" s="1">
        <v>0.92029748113902698</v>
      </c>
      <c r="I101" s="1">
        <v>6.69</v>
      </c>
      <c r="K101">
        <v>0.51549165477287395</v>
      </c>
      <c r="L101">
        <v>0.99864870615899903</v>
      </c>
      <c r="M101">
        <v>0.66621771751356895</v>
      </c>
      <c r="N101">
        <v>0.767201548663897</v>
      </c>
    </row>
    <row r="102" spans="1:14" x14ac:dyDescent="0.2">
      <c r="A102" s="14">
        <f t="shared" si="1"/>
        <v>101</v>
      </c>
      <c r="B102" s="20">
        <v>32112</v>
      </c>
      <c r="C102" s="1">
        <v>2.46</v>
      </c>
      <c r="D102" s="34">
        <v>5.90571</v>
      </c>
      <c r="E102" s="1">
        <v>7.3425500000000001</v>
      </c>
      <c r="F102" s="1">
        <v>-0.19333333333333</v>
      </c>
      <c r="G102" s="1">
        <v>4.3263499507546799</v>
      </c>
      <c r="H102" s="1">
        <v>1.0861949576429499</v>
      </c>
      <c r="I102" s="1">
        <v>6.77</v>
      </c>
      <c r="K102">
        <v>0.48502441951479802</v>
      </c>
      <c r="L102">
        <v>0.99758856884885705</v>
      </c>
      <c r="M102">
        <v>0.33892465304728597</v>
      </c>
      <c r="N102">
        <v>0.69523200247169703</v>
      </c>
    </row>
    <row r="103" spans="1:14" x14ac:dyDescent="0.2">
      <c r="A103" s="14">
        <f t="shared" si="1"/>
        <v>102</v>
      </c>
      <c r="B103" s="20">
        <v>32143</v>
      </c>
      <c r="C103" s="1">
        <v>2.81</v>
      </c>
      <c r="D103" s="34">
        <v>9.4770900000000005</v>
      </c>
      <c r="E103" s="1">
        <v>7.7174699999999996</v>
      </c>
      <c r="F103" s="1">
        <v>-0.19</v>
      </c>
      <c r="G103" s="1">
        <v>4.3145269063652298</v>
      </c>
      <c r="H103" s="1">
        <v>0.97907269563517096</v>
      </c>
      <c r="I103" s="1">
        <v>6.83</v>
      </c>
      <c r="K103">
        <v>0.47007568329753202</v>
      </c>
      <c r="L103">
        <v>0.99776756428717195</v>
      </c>
      <c r="M103">
        <v>0.20813895727809301</v>
      </c>
      <c r="N103">
        <v>0.70562621600617204</v>
      </c>
    </row>
    <row r="104" spans="1:14" x14ac:dyDescent="0.2">
      <c r="A104" s="14">
        <f t="shared" si="1"/>
        <v>103</v>
      </c>
      <c r="B104" s="20">
        <v>32174</v>
      </c>
      <c r="C104" s="1">
        <v>2.46</v>
      </c>
      <c r="D104" s="34">
        <v>7.3191899999999999</v>
      </c>
      <c r="E104" s="1">
        <v>6.8004199999999999</v>
      </c>
      <c r="F104" s="1">
        <v>-0.18333333333332999</v>
      </c>
      <c r="G104" s="1">
        <v>4.2036398774710202</v>
      </c>
      <c r="H104" s="1">
        <v>0.87000661155731496</v>
      </c>
      <c r="I104" s="1">
        <v>6.58</v>
      </c>
      <c r="K104">
        <v>0.47059041854363798</v>
      </c>
      <c r="L104">
        <v>0.99789307794311599</v>
      </c>
      <c r="M104">
        <v>0.21196147888470199</v>
      </c>
      <c r="N104">
        <v>0.71326095439321102</v>
      </c>
    </row>
    <row r="105" spans="1:14" x14ac:dyDescent="0.2">
      <c r="A105" s="14">
        <f t="shared" si="1"/>
        <v>104</v>
      </c>
      <c r="B105" s="20">
        <v>32203</v>
      </c>
      <c r="C105" s="1">
        <v>2</v>
      </c>
      <c r="D105" s="34">
        <v>8.2036300000000004</v>
      </c>
      <c r="E105" s="1">
        <v>6.88002</v>
      </c>
      <c r="F105" s="1">
        <v>-0.176666666666669</v>
      </c>
      <c r="G105" s="1">
        <v>4.1769329865886196</v>
      </c>
      <c r="H105" s="1">
        <v>0.91404867419845104</v>
      </c>
      <c r="I105" s="1">
        <v>6.58</v>
      </c>
      <c r="K105">
        <v>0.47162007563154001</v>
      </c>
      <c r="L105">
        <v>0.99731891888458402</v>
      </c>
      <c r="M105">
        <v>0.219759704550926</v>
      </c>
      <c r="N105">
        <v>0.68054177405426897</v>
      </c>
    </row>
    <row r="106" spans="1:14" x14ac:dyDescent="0.2">
      <c r="A106" s="14">
        <f t="shared" si="1"/>
        <v>105</v>
      </c>
      <c r="B106" s="20">
        <v>32234</v>
      </c>
      <c r="C106" s="1">
        <v>2.0299999999999998</v>
      </c>
      <c r="D106" s="34">
        <v>7.37791</v>
      </c>
      <c r="E106" s="1">
        <v>6.8166500000000001</v>
      </c>
      <c r="F106" s="1">
        <v>-0.47</v>
      </c>
      <c r="G106" s="1">
        <v>4.2956734789508202</v>
      </c>
      <c r="H106" s="1">
        <v>0.98744979803608302</v>
      </c>
      <c r="I106" s="1">
        <v>6.87</v>
      </c>
      <c r="K106">
        <v>0.47264997425981198</v>
      </c>
      <c r="L106">
        <v>0.99731891888458402</v>
      </c>
      <c r="M106">
        <v>0.22776191120998199</v>
      </c>
      <c r="N106">
        <v>0.68054177405426897</v>
      </c>
    </row>
    <row r="107" spans="1:14" x14ac:dyDescent="0.2">
      <c r="A107" s="14">
        <f t="shared" si="1"/>
        <v>106</v>
      </c>
      <c r="B107" s="20">
        <v>32264</v>
      </c>
      <c r="C107" s="1">
        <v>1.84</v>
      </c>
      <c r="D107" s="34">
        <v>8.0435599999999994</v>
      </c>
      <c r="E107" s="1">
        <v>5.99437</v>
      </c>
      <c r="F107" s="1">
        <v>-0.26333333333332998</v>
      </c>
      <c r="G107" s="1">
        <v>4.1221658278377102</v>
      </c>
      <c r="H107" s="1">
        <v>0.92101676910933605</v>
      </c>
      <c r="I107" s="1">
        <v>7.09</v>
      </c>
      <c r="K107">
        <v>0.42767673605447298</v>
      </c>
      <c r="L107">
        <v>0.99797282708420798</v>
      </c>
      <c r="M107">
        <v>3.7388034507192698E-2</v>
      </c>
      <c r="N107">
        <v>0.71827395661787696</v>
      </c>
    </row>
    <row r="108" spans="1:14" x14ac:dyDescent="0.2">
      <c r="A108" s="14">
        <f t="shared" si="1"/>
        <v>107</v>
      </c>
      <c r="B108" s="20">
        <v>32295</v>
      </c>
      <c r="C108" s="1">
        <v>2.1800000000000002</v>
      </c>
      <c r="D108" s="34">
        <v>7.9959600000000002</v>
      </c>
      <c r="E108" s="1">
        <v>5.7695100000000004</v>
      </c>
      <c r="F108" s="1">
        <v>-0.45666666666667</v>
      </c>
      <c r="G108" s="1">
        <v>4.2462711604291199</v>
      </c>
      <c r="H108" s="1">
        <v>1.0570075374597601</v>
      </c>
      <c r="I108" s="1">
        <v>7.51</v>
      </c>
      <c r="K108">
        <v>0.45928261501713102</v>
      </c>
      <c r="L108">
        <v>0.99836066481798802</v>
      </c>
      <c r="M108">
        <v>0.13943755472826999</v>
      </c>
      <c r="N108">
        <v>0.74474555119239305</v>
      </c>
    </row>
    <row r="109" spans="1:14" x14ac:dyDescent="0.2">
      <c r="A109" s="14">
        <f t="shared" si="1"/>
        <v>108</v>
      </c>
      <c r="B109" s="20">
        <v>32325</v>
      </c>
      <c r="C109" s="1">
        <v>1.99</v>
      </c>
      <c r="D109" s="34">
        <v>8.0137</v>
      </c>
      <c r="E109" s="1">
        <v>5.0837300000000001</v>
      </c>
      <c r="F109" s="1">
        <v>-0.44999999999999901</v>
      </c>
      <c r="G109" s="1">
        <v>4.1781922017250199</v>
      </c>
      <c r="H109" s="1">
        <v>0.94776762855550101</v>
      </c>
      <c r="I109" s="1">
        <v>7.75</v>
      </c>
      <c r="K109">
        <v>0.42970091914148101</v>
      </c>
      <c r="L109">
        <v>0.99890766002777898</v>
      </c>
      <c r="M109">
        <v>4.0849660398572803E-2</v>
      </c>
      <c r="N109">
        <v>0.79015862267187498</v>
      </c>
    </row>
    <row r="110" spans="1:14" x14ac:dyDescent="0.2">
      <c r="A110" s="14">
        <f t="shared" si="1"/>
        <v>109</v>
      </c>
      <c r="B110" s="20">
        <v>32356</v>
      </c>
      <c r="C110" s="1">
        <v>1.96</v>
      </c>
      <c r="D110" s="34">
        <v>7.5763400000000001</v>
      </c>
      <c r="E110" s="1">
        <v>4.6754699999999998</v>
      </c>
      <c r="F110" s="1">
        <v>-0.24333333333333099</v>
      </c>
      <c r="G110" s="1">
        <v>4.1865174201930397</v>
      </c>
      <c r="H110" s="1">
        <v>0.95453987706620802</v>
      </c>
      <c r="I110" s="1">
        <v>8.01</v>
      </c>
      <c r="K110">
        <v>0.430713897318379</v>
      </c>
      <c r="L110">
        <v>0.99913408856214503</v>
      </c>
      <c r="M110">
        <v>4.26936135744636E-2</v>
      </c>
      <c r="N110">
        <v>0.81317144285020304</v>
      </c>
    </row>
    <row r="111" spans="1:14" x14ac:dyDescent="0.2">
      <c r="A111" s="14">
        <f t="shared" si="1"/>
        <v>110</v>
      </c>
      <c r="B111" s="20">
        <v>32387</v>
      </c>
      <c r="C111" s="1">
        <v>2.0299999999999998</v>
      </c>
      <c r="D111" s="34">
        <v>7.9481799999999998</v>
      </c>
      <c r="E111" s="1">
        <v>4.1236699999999997</v>
      </c>
      <c r="F111" s="1">
        <v>-0.43666666666666898</v>
      </c>
      <c r="G111" s="1">
        <v>4.2162119004569902</v>
      </c>
      <c r="H111" s="1">
        <v>1.07299202399126</v>
      </c>
      <c r="I111" s="1">
        <v>8.19</v>
      </c>
      <c r="K111">
        <v>0.46236289986697598</v>
      </c>
      <c r="L111">
        <v>0.999326901674084</v>
      </c>
      <c r="M111">
        <v>0.156864699180293</v>
      </c>
      <c r="N111">
        <v>0.83580151412836201</v>
      </c>
    </row>
    <row r="112" spans="1:14" x14ac:dyDescent="0.2">
      <c r="A112" s="14">
        <f t="shared" si="1"/>
        <v>111</v>
      </c>
      <c r="B112" s="20">
        <v>32417</v>
      </c>
      <c r="C112" s="1">
        <v>1.76</v>
      </c>
      <c r="D112" s="34">
        <v>8.9073200000000003</v>
      </c>
      <c r="E112" s="1">
        <v>3.1321300000000001</v>
      </c>
      <c r="F112" s="1">
        <v>-0.43</v>
      </c>
      <c r="G112" s="1">
        <v>4.1533961699110096</v>
      </c>
      <c r="H112" s="1">
        <v>0.94812324602107401</v>
      </c>
      <c r="I112" s="1">
        <v>8.3000000000000007</v>
      </c>
      <c r="K112">
        <v>0.43274158622068498</v>
      </c>
      <c r="L112">
        <v>0.99943469393862105</v>
      </c>
      <c r="M112">
        <v>4.6622672528896902E-2</v>
      </c>
      <c r="N112">
        <v>0.85012962797018099</v>
      </c>
    </row>
    <row r="113" spans="1:14" x14ac:dyDescent="0.2">
      <c r="A113" s="14">
        <f t="shared" si="1"/>
        <v>112</v>
      </c>
      <c r="B113" s="20">
        <v>32448</v>
      </c>
      <c r="C113" s="1">
        <v>1.42</v>
      </c>
      <c r="D113" s="34">
        <v>9.0961099999999995</v>
      </c>
      <c r="E113" s="1">
        <v>2.7533699999999999</v>
      </c>
      <c r="F113" s="1">
        <v>-0.52333333333332999</v>
      </c>
      <c r="G113" s="1">
        <v>4.2065702035239001</v>
      </c>
      <c r="H113" s="1">
        <v>1.0248572816478601</v>
      </c>
      <c r="I113" s="1">
        <v>8.35</v>
      </c>
      <c r="K113">
        <v>0.43375628060119698</v>
      </c>
      <c r="L113">
        <v>0.999491909106071</v>
      </c>
      <c r="M113">
        <v>4.8713984191315902E-2</v>
      </c>
      <c r="N113">
        <v>0.858369025766894</v>
      </c>
    </row>
    <row r="114" spans="1:14" x14ac:dyDescent="0.2">
      <c r="A114" s="14">
        <f t="shared" si="1"/>
        <v>113</v>
      </c>
      <c r="B114" s="20">
        <v>32478</v>
      </c>
      <c r="C114" s="1">
        <v>1.51</v>
      </c>
      <c r="D114" s="34">
        <v>8.9978300000000004</v>
      </c>
      <c r="E114" s="1">
        <v>2.7521599999999999</v>
      </c>
      <c r="F114" s="1">
        <v>-0.51666666666667005</v>
      </c>
      <c r="G114" s="1">
        <v>4.2667480208731998</v>
      </c>
      <c r="H114" s="1">
        <v>1.10383530888262</v>
      </c>
      <c r="I114" s="1">
        <v>8.76</v>
      </c>
      <c r="K114">
        <v>0.419604832180898</v>
      </c>
      <c r="L114">
        <v>0.99951597131371706</v>
      </c>
      <c r="M114">
        <v>2.6162915718282002E-2</v>
      </c>
      <c r="N114">
        <v>0.86198832946106896</v>
      </c>
    </row>
    <row r="115" spans="1:14" x14ac:dyDescent="0.2">
      <c r="A115" s="14">
        <f t="shared" si="1"/>
        <v>114</v>
      </c>
      <c r="B115" s="20">
        <v>32509</v>
      </c>
      <c r="C115" s="1">
        <v>1.64</v>
      </c>
      <c r="D115" s="34">
        <v>8.4015299999999993</v>
      </c>
      <c r="E115" s="1">
        <v>3.01275</v>
      </c>
      <c r="F115" s="1">
        <v>-0.40999999999999898</v>
      </c>
      <c r="G115" s="1">
        <v>4.2272419720161603</v>
      </c>
      <c r="H115" s="1">
        <v>1.01412510004531</v>
      </c>
      <c r="I115" s="1">
        <v>9.1199999999999992</v>
      </c>
      <c r="K115">
        <v>0.420611563382285</v>
      </c>
      <c r="L115">
        <v>0.99967493779322802</v>
      </c>
      <c r="M115">
        <v>2.7362822450548299E-2</v>
      </c>
      <c r="N115">
        <v>0.88885143227260699</v>
      </c>
    </row>
    <row r="116" spans="1:14" x14ac:dyDescent="0.2">
      <c r="A116" s="14">
        <f t="shared" si="1"/>
        <v>115</v>
      </c>
      <c r="B116" s="20">
        <v>32540</v>
      </c>
      <c r="C116" s="1">
        <v>1.29</v>
      </c>
      <c r="D116" s="34">
        <v>8.2759</v>
      </c>
      <c r="E116" s="1">
        <v>2.1055899999999999</v>
      </c>
      <c r="F116" s="1">
        <v>-0.60333333333332995</v>
      </c>
      <c r="G116" s="1">
        <v>4.0515675141925396</v>
      </c>
      <c r="H116" s="1">
        <v>0.99780167910141504</v>
      </c>
      <c r="I116" s="1">
        <v>9.36</v>
      </c>
      <c r="K116">
        <v>0.43680366499734102</v>
      </c>
      <c r="L116">
        <v>0.99977092902581399</v>
      </c>
      <c r="M116">
        <v>5.5534059212207103E-2</v>
      </c>
      <c r="N116">
        <v>0.90863154777351596</v>
      </c>
    </row>
    <row r="117" spans="1:14" x14ac:dyDescent="0.2">
      <c r="A117" s="14">
        <f t="shared" si="1"/>
        <v>116</v>
      </c>
      <c r="B117" s="20">
        <v>32568</v>
      </c>
      <c r="C117" s="1">
        <v>1.37</v>
      </c>
      <c r="D117" s="34">
        <v>7.3086900000000004</v>
      </c>
      <c r="E117" s="1">
        <v>2.1152299999999999</v>
      </c>
      <c r="F117" s="1">
        <v>-0.79666666666666996</v>
      </c>
      <c r="G117" s="1">
        <v>4.0855920577809304</v>
      </c>
      <c r="H117" s="1">
        <v>0.949894238105365</v>
      </c>
      <c r="I117" s="1">
        <v>9.85</v>
      </c>
      <c r="K117">
        <v>0.407578464399457</v>
      </c>
      <c r="L117">
        <v>0.99981863520464198</v>
      </c>
      <c r="M117">
        <v>1.5220071869598201E-2</v>
      </c>
      <c r="N117">
        <v>0.92005332239774895</v>
      </c>
    </row>
    <row r="118" spans="1:14" x14ac:dyDescent="0.2">
      <c r="A118" s="14">
        <f t="shared" si="1"/>
        <v>117</v>
      </c>
      <c r="B118" s="20">
        <v>32599</v>
      </c>
      <c r="C118" s="1">
        <v>1.59</v>
      </c>
      <c r="D118" s="34">
        <v>8.5810600000000008</v>
      </c>
      <c r="E118" s="1">
        <v>1.6256200000000001</v>
      </c>
      <c r="F118" s="1">
        <v>-0.59</v>
      </c>
      <c r="G118" s="1">
        <v>4.2049987679206096</v>
      </c>
      <c r="H118" s="1">
        <v>0.99979278259829996</v>
      </c>
      <c r="I118" s="1">
        <v>9.84</v>
      </c>
      <c r="K118">
        <v>0.37899280254943801</v>
      </c>
      <c r="L118">
        <v>0.99988746334301504</v>
      </c>
      <c r="M118">
        <v>4.0459565192559098E-3</v>
      </c>
      <c r="N118">
        <v>0.93954276330929498</v>
      </c>
    </row>
    <row r="119" spans="1:14" x14ac:dyDescent="0.2">
      <c r="A119" s="14">
        <f t="shared" si="1"/>
        <v>118</v>
      </c>
      <c r="B119" s="20">
        <v>32629</v>
      </c>
      <c r="C119" s="1">
        <v>1.86</v>
      </c>
      <c r="D119" s="34">
        <v>7.8394500000000003</v>
      </c>
      <c r="E119" s="1">
        <v>1.05447</v>
      </c>
      <c r="F119" s="1">
        <v>-0.58333333333333004</v>
      </c>
      <c r="G119" s="1">
        <v>3.9633183613686098</v>
      </c>
      <c r="H119" s="1">
        <v>1.0908145728699301</v>
      </c>
      <c r="I119" s="1">
        <v>9.81</v>
      </c>
      <c r="K119">
        <v>0.40957559755013201</v>
      </c>
      <c r="L119">
        <v>0.99988636127935204</v>
      </c>
      <c r="M119">
        <v>1.6664776650432499E-2</v>
      </c>
      <c r="N119">
        <v>0.93919169872490704</v>
      </c>
    </row>
    <row r="120" spans="1:14" x14ac:dyDescent="0.2">
      <c r="A120" s="14">
        <f t="shared" si="1"/>
        <v>119</v>
      </c>
      <c r="B120" s="20">
        <v>32660</v>
      </c>
      <c r="C120" s="1">
        <v>1.93</v>
      </c>
      <c r="D120" s="34">
        <v>7.4762700000000004</v>
      </c>
      <c r="E120" s="1">
        <v>0.84887000000000001</v>
      </c>
      <c r="F120" s="1">
        <v>-0.47666666666667001</v>
      </c>
      <c r="G120" s="1">
        <v>4.0767989871078898</v>
      </c>
      <c r="H120" s="1">
        <v>1.16249342108862</v>
      </c>
      <c r="I120" s="1">
        <v>9.5299999999999994</v>
      </c>
      <c r="K120">
        <v>0.410575288217843</v>
      </c>
      <c r="L120">
        <v>0.99988299007693204</v>
      </c>
      <c r="M120">
        <v>1.7436871121465101E-2</v>
      </c>
      <c r="N120">
        <v>0.93812754755039895</v>
      </c>
    </row>
    <row r="121" spans="1:14" x14ac:dyDescent="0.2">
      <c r="A121" s="14">
        <f t="shared" si="1"/>
        <v>120</v>
      </c>
      <c r="B121" s="20">
        <v>32690</v>
      </c>
      <c r="C121" s="1">
        <v>2.0499999999999998</v>
      </c>
      <c r="D121" s="34">
        <v>7.2695699999999999</v>
      </c>
      <c r="E121" s="1">
        <v>-8.9039999999999994E-2</v>
      </c>
      <c r="F121" s="1">
        <v>-0.56999999999999895</v>
      </c>
      <c r="G121" s="1">
        <v>3.8609816930082599</v>
      </c>
      <c r="H121" s="1">
        <v>1.15156798554614</v>
      </c>
      <c r="I121" s="1">
        <v>9.24</v>
      </c>
      <c r="K121">
        <v>0.42666554737302098</v>
      </c>
      <c r="L121">
        <v>0.99984629914036804</v>
      </c>
      <c r="M121">
        <v>3.5764670309080399E-2</v>
      </c>
      <c r="N121">
        <v>0.92736657296706104</v>
      </c>
    </row>
    <row r="122" spans="1:14" x14ac:dyDescent="0.2">
      <c r="A122" s="14">
        <f t="shared" si="1"/>
        <v>121</v>
      </c>
      <c r="B122" s="20">
        <v>32721</v>
      </c>
      <c r="C122" s="1">
        <v>1.62</v>
      </c>
      <c r="D122" s="34">
        <v>7.5</v>
      </c>
      <c r="E122" s="1">
        <v>0.38212000000000002</v>
      </c>
      <c r="F122" s="1">
        <v>-0.56333333333333002</v>
      </c>
      <c r="G122" s="1">
        <v>3.7870127769530599</v>
      </c>
      <c r="H122" s="1">
        <v>1.1552770524065099</v>
      </c>
      <c r="I122" s="1">
        <v>8.99</v>
      </c>
      <c r="K122">
        <v>0.41257687920059199</v>
      </c>
      <c r="L122">
        <v>0.999796169173917</v>
      </c>
      <c r="M122">
        <v>1.9087918181294999E-2</v>
      </c>
      <c r="N122">
        <v>0.91450892088211799</v>
      </c>
    </row>
    <row r="123" spans="1:14" x14ac:dyDescent="0.2">
      <c r="A123" s="14">
        <f t="shared" si="1"/>
        <v>122</v>
      </c>
      <c r="B123" s="20">
        <v>32752</v>
      </c>
      <c r="C123" s="1">
        <v>1.6</v>
      </c>
      <c r="D123" s="34">
        <v>7.3155599999999996</v>
      </c>
      <c r="E123" s="1">
        <v>0.29885</v>
      </c>
      <c r="F123" s="1">
        <v>-0.456666666666671</v>
      </c>
      <c r="G123" s="1">
        <v>3.8493379722753698</v>
      </c>
      <c r="H123" s="1">
        <v>1.1883357371759</v>
      </c>
      <c r="I123" s="1">
        <v>9.02</v>
      </c>
      <c r="K123">
        <v>0.41357876402869898</v>
      </c>
      <c r="L123">
        <v>0.99974005827936396</v>
      </c>
      <c r="M123">
        <v>1.9969999079681201E-2</v>
      </c>
      <c r="N123">
        <v>0.90187130996192899</v>
      </c>
    </row>
    <row r="124" spans="1:14" x14ac:dyDescent="0.2">
      <c r="A124" s="14">
        <f t="shared" si="1"/>
        <v>123</v>
      </c>
      <c r="B124" s="20">
        <v>32782</v>
      </c>
      <c r="C124" s="1">
        <v>1.89</v>
      </c>
      <c r="D124" s="34">
        <v>6.4416900000000004</v>
      </c>
      <c r="E124" s="1">
        <v>-0.26240000000000002</v>
      </c>
      <c r="F124" s="1">
        <v>-0.45</v>
      </c>
      <c r="G124" s="1">
        <v>3.6864844794115901</v>
      </c>
      <c r="H124" s="1">
        <v>1.2312873124946799</v>
      </c>
      <c r="I124" s="1">
        <v>8.84</v>
      </c>
      <c r="K124">
        <v>0.42970091914148101</v>
      </c>
      <c r="L124">
        <v>0.99974753150114704</v>
      </c>
      <c r="M124">
        <v>4.0849660398572601E-2</v>
      </c>
      <c r="N124">
        <v>0.90346860869309498</v>
      </c>
    </row>
    <row r="125" spans="1:14" x14ac:dyDescent="0.2">
      <c r="A125" s="14">
        <f t="shared" si="1"/>
        <v>124</v>
      </c>
      <c r="B125" s="20">
        <v>32813</v>
      </c>
      <c r="C125" s="1">
        <v>1.97</v>
      </c>
      <c r="D125" s="34">
        <v>6.2124699999999997</v>
      </c>
      <c r="E125" s="1">
        <v>-9.3679999999999999E-2</v>
      </c>
      <c r="F125" s="1">
        <v>-0.34333333333332899</v>
      </c>
      <c r="G125" s="1">
        <v>3.9539591211581602</v>
      </c>
      <c r="H125" s="1">
        <v>1.2461266728756999</v>
      </c>
      <c r="I125" s="1">
        <v>8.5500000000000007</v>
      </c>
      <c r="K125">
        <v>0.430713897318379</v>
      </c>
      <c r="L125">
        <v>0.99969925156719097</v>
      </c>
      <c r="M125">
        <v>4.2693613574463399E-2</v>
      </c>
      <c r="N125">
        <v>0.89353855927300097</v>
      </c>
    </row>
    <row r="126" spans="1:14" x14ac:dyDescent="0.2">
      <c r="A126" s="14">
        <f t="shared" si="1"/>
        <v>125</v>
      </c>
      <c r="B126" s="20">
        <v>32843</v>
      </c>
      <c r="C126" s="1">
        <v>1.89</v>
      </c>
      <c r="D126" s="34">
        <v>6.4889999999999999</v>
      </c>
      <c r="E126" s="1">
        <v>4.231E-2</v>
      </c>
      <c r="F126" s="1">
        <v>-0.33666666666667</v>
      </c>
      <c r="G126" s="1">
        <v>4.0122762494555504</v>
      </c>
      <c r="H126" s="1">
        <v>1.3086361640459201</v>
      </c>
      <c r="I126" s="1">
        <v>8.4499999999999993</v>
      </c>
      <c r="K126">
        <v>0.446994865991787</v>
      </c>
      <c r="L126">
        <v>0.99960138338493498</v>
      </c>
      <c r="M126">
        <v>8.5264919212188303E-2</v>
      </c>
      <c r="N126">
        <v>0.87570410320752601</v>
      </c>
    </row>
    <row r="127" spans="1:14" x14ac:dyDescent="0.2">
      <c r="A127" s="14">
        <f t="shared" si="1"/>
        <v>126</v>
      </c>
      <c r="B127" s="20">
        <v>32874</v>
      </c>
      <c r="C127" s="1">
        <v>1.51</v>
      </c>
      <c r="D127" s="34">
        <v>7.09016</v>
      </c>
      <c r="E127" s="1">
        <v>-0.92842999999999998</v>
      </c>
      <c r="F127" s="1">
        <v>-0.33</v>
      </c>
      <c r="G127" s="1">
        <v>3.7187658625903102</v>
      </c>
      <c r="H127" s="1">
        <v>1.2539545262052301</v>
      </c>
      <c r="I127" s="1">
        <v>8.23</v>
      </c>
      <c r="K127">
        <v>0.44801658574083603</v>
      </c>
      <c r="L127">
        <v>0.99956074160822495</v>
      </c>
      <c r="M127">
        <v>8.8927891376716903E-2</v>
      </c>
      <c r="N127">
        <v>0.86899636998885799</v>
      </c>
    </row>
    <row r="128" spans="1:14" x14ac:dyDescent="0.2">
      <c r="A128" s="14">
        <f t="shared" si="1"/>
        <v>127</v>
      </c>
      <c r="B128" s="20">
        <v>32905</v>
      </c>
      <c r="C128" s="1">
        <v>1.63</v>
      </c>
      <c r="D128" s="34">
        <v>6.8864700000000001</v>
      </c>
      <c r="E128" s="1">
        <v>0.51409000000000005</v>
      </c>
      <c r="F128" s="1">
        <v>-0.42333333333333001</v>
      </c>
      <c r="G128" s="1">
        <v>3.7129626334971801</v>
      </c>
      <c r="H128" s="1">
        <v>1.22906362624347</v>
      </c>
      <c r="I128" s="1">
        <v>8.24</v>
      </c>
      <c r="K128">
        <v>0.44903874455086501</v>
      </c>
      <c r="L128">
        <v>0.99945620661486201</v>
      </c>
      <c r="M128">
        <v>9.2732271814345096E-2</v>
      </c>
      <c r="N128">
        <v>0.853170293408125</v>
      </c>
    </row>
    <row r="129" spans="1:14" x14ac:dyDescent="0.2">
      <c r="A129" s="14">
        <f t="shared" si="1"/>
        <v>128</v>
      </c>
      <c r="B129" s="20">
        <v>32933</v>
      </c>
      <c r="C129" s="1">
        <v>1.56</v>
      </c>
      <c r="D129" s="34">
        <v>7.3196500000000002</v>
      </c>
      <c r="E129" s="1">
        <v>0.76922999999999997</v>
      </c>
      <c r="F129" s="1">
        <v>-0.51666666666667005</v>
      </c>
      <c r="G129" s="1">
        <v>3.7182939102692201</v>
      </c>
      <c r="H129" s="1">
        <v>1.25499943600646</v>
      </c>
      <c r="I129" s="1">
        <v>8.2799999999999994</v>
      </c>
      <c r="K129">
        <v>0.434771530673287</v>
      </c>
      <c r="L129">
        <v>0.99946145607464598</v>
      </c>
      <c r="M129">
        <v>5.0894096203319701E-2</v>
      </c>
      <c r="N129">
        <v>0.85392246851111797</v>
      </c>
    </row>
    <row r="130" spans="1:14" x14ac:dyDescent="0.2">
      <c r="A130" s="14">
        <f t="shared" si="1"/>
        <v>129</v>
      </c>
      <c r="B130" s="20">
        <v>32964</v>
      </c>
      <c r="C130" s="1">
        <v>1.26</v>
      </c>
      <c r="D130" s="34">
        <v>6.407</v>
      </c>
      <c r="E130" s="1">
        <v>0.52329999999999999</v>
      </c>
      <c r="F130" s="1">
        <v>-0.31</v>
      </c>
      <c r="G130" s="1">
        <v>3.7574320120643701</v>
      </c>
      <c r="H130" s="1">
        <v>1.233282796658</v>
      </c>
      <c r="I130" s="1">
        <v>8.26</v>
      </c>
      <c r="K130">
        <v>0.420611563382285</v>
      </c>
      <c r="L130">
        <v>0.99948195372930904</v>
      </c>
      <c r="M130">
        <v>2.7362822450548299E-2</v>
      </c>
      <c r="N130">
        <v>0.85689945026534198</v>
      </c>
    </row>
    <row r="131" spans="1:14" x14ac:dyDescent="0.2">
      <c r="A131" s="14">
        <f t="shared" si="1"/>
        <v>130</v>
      </c>
      <c r="B131" s="20">
        <v>32994</v>
      </c>
      <c r="C131" s="1">
        <v>1.81</v>
      </c>
      <c r="D131" s="34">
        <v>6.3066599999999999</v>
      </c>
      <c r="E131" s="1">
        <v>1.4437500000000001</v>
      </c>
      <c r="F131" s="1">
        <v>-0.30333333333332901</v>
      </c>
      <c r="G131" s="1">
        <v>3.75457230072842</v>
      </c>
      <c r="H131" s="1">
        <v>1.2677826563358301</v>
      </c>
      <c r="I131" s="1">
        <v>8.18</v>
      </c>
      <c r="K131">
        <v>0.45210777077285802</v>
      </c>
      <c r="L131">
        <v>0.99947180397831403</v>
      </c>
      <c r="M131">
        <v>0.105034573081364</v>
      </c>
      <c r="N131">
        <v>0.85541728661688499</v>
      </c>
    </row>
    <row r="132" spans="1:14" x14ac:dyDescent="0.2">
      <c r="A132" s="14">
        <f t="shared" ref="A132:A195" si="2">A131+1</f>
        <v>131</v>
      </c>
      <c r="B132" s="20">
        <v>33025</v>
      </c>
      <c r="C132" s="1">
        <v>1.79</v>
      </c>
      <c r="D132" s="34">
        <v>6.6702199999999996</v>
      </c>
      <c r="E132" s="1">
        <v>1.72282</v>
      </c>
      <c r="F132" s="1">
        <v>-0.49666666666666998</v>
      </c>
      <c r="G132" s="1">
        <v>3.8517175404913599</v>
      </c>
      <c r="H132" s="1">
        <v>1.2302323590654101</v>
      </c>
      <c r="I132" s="1">
        <v>8.2899999999999991</v>
      </c>
      <c r="K132">
        <v>0.45313160118155499</v>
      </c>
      <c r="L132">
        <v>0.99942918455912699</v>
      </c>
      <c r="M132">
        <v>0.109445231143401</v>
      </c>
      <c r="N132">
        <v>0.84936142958221905</v>
      </c>
    </row>
    <row r="133" spans="1:14" x14ac:dyDescent="0.2">
      <c r="A133" s="14">
        <f t="shared" si="2"/>
        <v>132</v>
      </c>
      <c r="B133" s="20">
        <v>33055</v>
      </c>
      <c r="C133" s="1">
        <v>1.84</v>
      </c>
      <c r="D133" s="34">
        <v>6.5816999999999997</v>
      </c>
      <c r="E133" s="1">
        <v>2.5116000000000001</v>
      </c>
      <c r="F133" s="1">
        <v>-0.19</v>
      </c>
      <c r="G133" s="1">
        <v>3.8447138841545199</v>
      </c>
      <c r="H133" s="1">
        <v>1.2220545705186701</v>
      </c>
      <c r="I133" s="1">
        <v>8.15</v>
      </c>
      <c r="K133">
        <v>0.42363568972882798</v>
      </c>
      <c r="L133">
        <v>0.99948695548113198</v>
      </c>
      <c r="M133">
        <v>3.1292011938156401E-2</v>
      </c>
      <c r="N133">
        <v>0.85763580737709</v>
      </c>
    </row>
    <row r="134" spans="1:14" x14ac:dyDescent="0.2">
      <c r="A134" s="14">
        <f t="shared" si="2"/>
        <v>133</v>
      </c>
      <c r="B134" s="20">
        <v>33086</v>
      </c>
      <c r="C134" s="1">
        <v>1.55</v>
      </c>
      <c r="D134" s="34">
        <v>6.2890100000000002</v>
      </c>
      <c r="E134" s="1">
        <v>1.89846</v>
      </c>
      <c r="F134" s="1">
        <v>1.6666666666670198E-2</v>
      </c>
      <c r="G134" s="1">
        <v>3.8844544472362399</v>
      </c>
      <c r="H134" s="1">
        <v>1.2060738681777301</v>
      </c>
      <c r="I134" s="1">
        <v>8.1300000000000008</v>
      </c>
      <c r="K134">
        <v>0.47059041854363798</v>
      </c>
      <c r="L134">
        <v>0.99941233333758706</v>
      </c>
      <c r="M134">
        <v>0.21196147888470099</v>
      </c>
      <c r="N134">
        <v>0.84703742795846304</v>
      </c>
    </row>
    <row r="135" spans="1:14" x14ac:dyDescent="0.2">
      <c r="A135" s="14">
        <f t="shared" si="2"/>
        <v>134</v>
      </c>
      <c r="B135" s="20">
        <v>33117</v>
      </c>
      <c r="C135" s="1">
        <v>1.82</v>
      </c>
      <c r="D135" s="34">
        <v>6.85276</v>
      </c>
      <c r="E135" s="1">
        <v>2.3985500000000002</v>
      </c>
      <c r="F135" s="1">
        <v>0.22333333333333</v>
      </c>
      <c r="G135" s="1">
        <v>3.9375393004952901</v>
      </c>
      <c r="H135" s="1">
        <v>1.22958746005871</v>
      </c>
      <c r="I135" s="1">
        <v>8.1999999999999993</v>
      </c>
      <c r="K135">
        <v>0.50258274615863197</v>
      </c>
      <c r="L135">
        <v>0.99940082471913405</v>
      </c>
      <c r="M135">
        <v>0.52876518456593702</v>
      </c>
      <c r="N135">
        <v>0.84547184113544505</v>
      </c>
    </row>
    <row r="136" spans="1:14" x14ac:dyDescent="0.2">
      <c r="A136" s="14">
        <f t="shared" si="2"/>
        <v>135</v>
      </c>
      <c r="B136" s="20">
        <v>33147</v>
      </c>
      <c r="C136" s="1">
        <v>2.09</v>
      </c>
      <c r="D136" s="34">
        <v>6.5224599999999997</v>
      </c>
      <c r="E136" s="1">
        <v>1.7048700000000001</v>
      </c>
      <c r="F136" s="1">
        <v>0.23</v>
      </c>
      <c r="G136" s="1">
        <v>3.9595932075581</v>
      </c>
      <c r="H136" s="1">
        <v>1.2873844682186499</v>
      </c>
      <c r="I136" s="1">
        <v>8.11</v>
      </c>
      <c r="K136">
        <v>0.53455393946796004</v>
      </c>
      <c r="L136">
        <v>0.99944015032891298</v>
      </c>
      <c r="M136">
        <v>0.82397559788429697</v>
      </c>
      <c r="N136">
        <v>0.85089460541627904</v>
      </c>
    </row>
    <row r="137" spans="1:14" x14ac:dyDescent="0.2">
      <c r="A137" s="14">
        <f t="shared" si="2"/>
        <v>136</v>
      </c>
      <c r="B137" s="20">
        <v>33178</v>
      </c>
      <c r="C137" s="1">
        <v>2.36</v>
      </c>
      <c r="D137" s="34">
        <v>6.2745300000000004</v>
      </c>
      <c r="E137" s="1">
        <v>0.17917</v>
      </c>
      <c r="F137" s="1">
        <v>0.53333333333333099</v>
      </c>
      <c r="G137" s="1">
        <v>4.05687139075728</v>
      </c>
      <c r="H137" s="1">
        <v>1.2225345094090001</v>
      </c>
      <c r="I137" s="1">
        <v>7.81</v>
      </c>
      <c r="K137">
        <v>0.53558196484580001</v>
      </c>
      <c r="L137">
        <v>0.99938909154376698</v>
      </c>
      <c r="M137">
        <v>0.83055889720738896</v>
      </c>
      <c r="N137">
        <v>0.84389317788488705</v>
      </c>
    </row>
    <row r="138" spans="1:14" x14ac:dyDescent="0.2">
      <c r="A138" s="14">
        <f t="shared" si="2"/>
        <v>137</v>
      </c>
      <c r="B138" s="20">
        <v>33208</v>
      </c>
      <c r="C138" s="1">
        <v>2.35</v>
      </c>
      <c r="D138" s="34">
        <v>4.80701</v>
      </c>
      <c r="E138" s="1">
        <v>-1.0788199999999999</v>
      </c>
      <c r="F138" s="1">
        <v>0.63666666666666905</v>
      </c>
      <c r="G138" s="1">
        <v>4.00942424128589</v>
      </c>
      <c r="H138" s="1">
        <v>1.2883256065848401</v>
      </c>
      <c r="I138" s="1">
        <v>7.31</v>
      </c>
      <c r="K138">
        <v>0.58190400832599998</v>
      </c>
      <c r="L138">
        <v>0.99918297033771097</v>
      </c>
      <c r="M138">
        <v>0.97554147396242197</v>
      </c>
      <c r="N138">
        <v>0.81860217734672003</v>
      </c>
    </row>
    <row r="139" spans="1:14" x14ac:dyDescent="0.2">
      <c r="A139" s="14">
        <f t="shared" si="2"/>
        <v>138</v>
      </c>
      <c r="B139" s="20">
        <v>33239</v>
      </c>
      <c r="C139" s="1">
        <v>2.42</v>
      </c>
      <c r="D139" s="34">
        <v>2.95655</v>
      </c>
      <c r="E139" s="1">
        <v>-0.84677000000000002</v>
      </c>
      <c r="F139" s="1">
        <v>0.74</v>
      </c>
      <c r="G139" s="1">
        <v>3.9202157749116902</v>
      </c>
      <c r="H139" s="1">
        <v>1.2543457707461201</v>
      </c>
      <c r="I139" s="1">
        <v>6.91</v>
      </c>
      <c r="K139">
        <v>0.59740089723913103</v>
      </c>
      <c r="L139">
        <v>0.99867457846721497</v>
      </c>
      <c r="M139">
        <v>0.98787370926503604</v>
      </c>
      <c r="N139">
        <v>0.76936355483513197</v>
      </c>
    </row>
    <row r="140" spans="1:14" x14ac:dyDescent="0.2">
      <c r="A140" s="14">
        <f t="shared" si="2"/>
        <v>139</v>
      </c>
      <c r="B140" s="20">
        <v>33270</v>
      </c>
      <c r="C140" s="1">
        <v>2.0499999999999998</v>
      </c>
      <c r="D140" s="34">
        <v>3.7149299999999998</v>
      </c>
      <c r="E140" s="1">
        <v>-2.4975100000000001</v>
      </c>
      <c r="F140" s="1">
        <v>0.94666666666666999</v>
      </c>
      <c r="G140" s="1">
        <v>3.9535988413174001</v>
      </c>
      <c r="H140" s="1">
        <v>1.20161774178888</v>
      </c>
      <c r="I140" s="1">
        <v>6.25</v>
      </c>
      <c r="K140">
        <v>0.61270568668560099</v>
      </c>
      <c r="L140">
        <v>0.99804957188355803</v>
      </c>
      <c r="M140">
        <v>0.99402598523112695</v>
      </c>
      <c r="N140">
        <v>0.72322542899084297</v>
      </c>
    </row>
    <row r="141" spans="1:14" x14ac:dyDescent="0.2">
      <c r="A141" s="14">
        <f t="shared" si="2"/>
        <v>140</v>
      </c>
      <c r="B141" s="20">
        <v>33298</v>
      </c>
      <c r="C141" s="1">
        <v>2.04</v>
      </c>
      <c r="D141" s="34">
        <v>4.2104999999999997</v>
      </c>
      <c r="E141" s="1">
        <v>-3.4814699999999998</v>
      </c>
      <c r="F141" s="1">
        <v>1.15333333333333</v>
      </c>
      <c r="G141" s="1">
        <v>3.9571210999982398</v>
      </c>
      <c r="H141" s="1">
        <v>1.1899511517968699</v>
      </c>
      <c r="I141" s="1">
        <v>6.12</v>
      </c>
      <c r="K141">
        <v>0.64263176263376798</v>
      </c>
      <c r="L141">
        <v>0.99631653508913398</v>
      </c>
      <c r="M141">
        <v>0.99856144206337205</v>
      </c>
      <c r="N141">
        <v>0.63376150379652896</v>
      </c>
    </row>
    <row r="142" spans="1:14" x14ac:dyDescent="0.2">
      <c r="A142" s="14">
        <f t="shared" si="2"/>
        <v>141</v>
      </c>
      <c r="B142" s="20">
        <v>33329</v>
      </c>
      <c r="C142" s="1">
        <v>1.92</v>
      </c>
      <c r="D142" s="34">
        <v>3.6366000000000001</v>
      </c>
      <c r="E142" s="1">
        <v>-3.1221899999999998</v>
      </c>
      <c r="F142" s="1">
        <v>1.06</v>
      </c>
      <c r="G142" s="1">
        <v>3.9008549564197801</v>
      </c>
      <c r="H142" s="1">
        <v>1.14729203954651</v>
      </c>
      <c r="I142" s="1">
        <v>5.91</v>
      </c>
      <c r="K142">
        <v>0.67148529042383998</v>
      </c>
      <c r="L142">
        <v>0.99582621346567801</v>
      </c>
      <c r="M142">
        <v>0.99965478741026803</v>
      </c>
      <c r="N142">
        <v>0.61425627751498901</v>
      </c>
    </row>
    <row r="143" spans="1:14" x14ac:dyDescent="0.2">
      <c r="A143" s="14">
        <f t="shared" si="2"/>
        <v>142</v>
      </c>
      <c r="B143" s="20">
        <v>33359</v>
      </c>
      <c r="C143" s="1">
        <v>1.8</v>
      </c>
      <c r="D143" s="34">
        <v>4.1686500000000004</v>
      </c>
      <c r="E143" s="1">
        <v>-2.3692099999999998</v>
      </c>
      <c r="F143" s="1">
        <v>1.2666666666666699</v>
      </c>
      <c r="G143" s="1">
        <v>4.0244780226462504</v>
      </c>
      <c r="H143" s="1">
        <v>1.1669336722922501</v>
      </c>
      <c r="I143" s="1">
        <v>5.78</v>
      </c>
      <c r="K143">
        <v>0.65859885489055203</v>
      </c>
      <c r="L143">
        <v>0.99489359264563004</v>
      </c>
      <c r="M143">
        <v>0.99934220054726297</v>
      </c>
      <c r="N143">
        <v>0.58154263806244899</v>
      </c>
    </row>
    <row r="144" spans="1:14" x14ac:dyDescent="0.2">
      <c r="A144" s="14">
        <f t="shared" si="2"/>
        <v>143</v>
      </c>
      <c r="B144" s="20">
        <v>33390</v>
      </c>
      <c r="C144" s="1">
        <v>1.72</v>
      </c>
      <c r="D144" s="34">
        <v>3.5747100000000001</v>
      </c>
      <c r="E144" s="1">
        <v>-1.79905</v>
      </c>
      <c r="F144" s="1">
        <v>1.2733333333333301</v>
      </c>
      <c r="G144" s="1">
        <v>4.0648240527293797</v>
      </c>
      <c r="H144" s="1">
        <v>1.15185846543152</v>
      </c>
      <c r="I144" s="1">
        <v>5.9</v>
      </c>
      <c r="K144">
        <v>0.68679153567189699</v>
      </c>
      <c r="L144">
        <v>0.99421533723597799</v>
      </c>
      <c r="M144">
        <v>0.99984224077220596</v>
      </c>
      <c r="N144">
        <v>0.56059223552329296</v>
      </c>
    </row>
    <row r="145" spans="1:14" x14ac:dyDescent="0.2">
      <c r="A145" s="14">
        <f t="shared" si="2"/>
        <v>144</v>
      </c>
      <c r="B145" s="20">
        <v>33420</v>
      </c>
      <c r="C145" s="1">
        <v>1.69</v>
      </c>
      <c r="D145" s="34">
        <v>3.7758099999999999</v>
      </c>
      <c r="E145" s="1">
        <v>-1.57805</v>
      </c>
      <c r="F145" s="1">
        <v>1.18</v>
      </c>
      <c r="G145" s="1">
        <v>4.0151390515243701</v>
      </c>
      <c r="H145" s="1">
        <v>1.0985448289275299</v>
      </c>
      <c r="I145" s="1">
        <v>5.82</v>
      </c>
      <c r="K145">
        <v>0.68767977147016601</v>
      </c>
      <c r="L145">
        <v>0.994844350476072</v>
      </c>
      <c r="M145">
        <v>0.99984934357286803</v>
      </c>
      <c r="N145">
        <v>0.579949381062973</v>
      </c>
    </row>
    <row r="146" spans="1:14" x14ac:dyDescent="0.2">
      <c r="A146" s="14">
        <f t="shared" si="2"/>
        <v>145</v>
      </c>
      <c r="B146" s="20">
        <v>33451</v>
      </c>
      <c r="C146" s="1">
        <v>1.83</v>
      </c>
      <c r="D146" s="34">
        <v>3.1390500000000001</v>
      </c>
      <c r="E146" s="1">
        <v>-1.79758</v>
      </c>
      <c r="F146" s="1">
        <v>1.28666666666667</v>
      </c>
      <c r="G146" s="1">
        <v>4.0646560951154802</v>
      </c>
      <c r="H146" s="1">
        <v>1.0314239125348199</v>
      </c>
      <c r="I146" s="1">
        <v>5.66</v>
      </c>
      <c r="K146">
        <v>0.67512123883627895</v>
      </c>
      <c r="L146">
        <v>0.99443304895167395</v>
      </c>
      <c r="M146">
        <v>0.99971287494718097</v>
      </c>
      <c r="N146">
        <v>0.56709265410652199</v>
      </c>
    </row>
    <row r="147" spans="1:14" x14ac:dyDescent="0.2">
      <c r="A147" s="14">
        <f t="shared" si="2"/>
        <v>146</v>
      </c>
      <c r="B147" s="20">
        <v>33482</v>
      </c>
      <c r="C147" s="1">
        <v>2.04</v>
      </c>
      <c r="D147" s="34">
        <v>2.96116</v>
      </c>
      <c r="E147" s="1">
        <v>-1.06673</v>
      </c>
      <c r="F147" s="1">
        <v>1.2933333333333299</v>
      </c>
      <c r="G147" s="1">
        <v>4.1050563231407802</v>
      </c>
      <c r="H147" s="1">
        <v>1.03847784071933</v>
      </c>
      <c r="I147" s="1">
        <v>5.45</v>
      </c>
      <c r="K147">
        <v>0.68945210856569195</v>
      </c>
      <c r="L147">
        <v>0.993510161559367</v>
      </c>
      <c r="M147">
        <v>0.99986260433283203</v>
      </c>
      <c r="N147">
        <v>0.54081643041448102</v>
      </c>
    </row>
    <row r="148" spans="1:14" x14ac:dyDescent="0.2">
      <c r="A148" s="14">
        <f t="shared" si="2"/>
        <v>147</v>
      </c>
      <c r="B148" s="20">
        <v>33512</v>
      </c>
      <c r="C148" s="1">
        <v>2.02</v>
      </c>
      <c r="D148" s="34">
        <v>2.72309</v>
      </c>
      <c r="E148" s="1">
        <v>-0.47959000000000002</v>
      </c>
      <c r="F148" s="1">
        <v>1.4</v>
      </c>
      <c r="G148" s="1">
        <v>4.1031264865417096</v>
      </c>
      <c r="H148" s="1">
        <v>1.0511386310886399</v>
      </c>
      <c r="I148" s="1">
        <v>5.21</v>
      </c>
      <c r="K148">
        <v>0.69033620118697903</v>
      </c>
      <c r="L148">
        <v>0.99206478402076903</v>
      </c>
      <c r="M148">
        <v>0.99986879042432197</v>
      </c>
      <c r="N148">
        <v>0.50530336889134397</v>
      </c>
    </row>
    <row r="149" spans="1:14" x14ac:dyDescent="0.2">
      <c r="A149" s="14">
        <f t="shared" si="2"/>
        <v>148</v>
      </c>
      <c r="B149" s="20">
        <v>33543</v>
      </c>
      <c r="C149" s="1">
        <v>2.0699999999999998</v>
      </c>
      <c r="D149" s="34">
        <v>3.40143</v>
      </c>
      <c r="E149" s="1">
        <v>0.58423000000000003</v>
      </c>
      <c r="F149" s="1">
        <v>1.40333333333333</v>
      </c>
      <c r="G149" s="1">
        <v>4.2010234709786296</v>
      </c>
      <c r="H149" s="1">
        <v>1.0212160776346499</v>
      </c>
      <c r="I149" s="1">
        <v>4.8099999999999996</v>
      </c>
      <c r="K149">
        <v>0.70428988939866</v>
      </c>
      <c r="L149">
        <v>0.99001848264832304</v>
      </c>
      <c r="M149">
        <v>0.99993721843166405</v>
      </c>
      <c r="N149">
        <v>0.46354280162648798</v>
      </c>
    </row>
    <row r="150" spans="1:14" x14ac:dyDescent="0.2">
      <c r="A150" s="14">
        <f t="shared" si="2"/>
        <v>149</v>
      </c>
      <c r="B150" s="20">
        <v>33573</v>
      </c>
      <c r="C150" s="1">
        <v>2.5499999999999998</v>
      </c>
      <c r="D150" s="34">
        <v>4.12296</v>
      </c>
      <c r="E150" s="1">
        <v>0.84453999999999996</v>
      </c>
      <c r="F150" s="1">
        <v>1.7066666666666701</v>
      </c>
      <c r="G150" s="1">
        <v>4.3589761412191104</v>
      </c>
      <c r="H150" s="1">
        <v>1.1167177020552801</v>
      </c>
      <c r="I150" s="1">
        <v>4.43</v>
      </c>
      <c r="K150">
        <v>0.70472002933554601</v>
      </c>
      <c r="L150">
        <v>0.98538369900869005</v>
      </c>
      <c r="M150">
        <v>0.99993864814690103</v>
      </c>
      <c r="N150">
        <v>0.39217248865468302</v>
      </c>
    </row>
    <row r="151" spans="1:14" x14ac:dyDescent="0.2">
      <c r="A151" s="14">
        <f t="shared" si="2"/>
        <v>150</v>
      </c>
      <c r="B151" s="20">
        <v>33604</v>
      </c>
      <c r="C151" s="1">
        <v>1.82</v>
      </c>
      <c r="D151" s="34">
        <v>6.3446999999999996</v>
      </c>
      <c r="E151" s="1">
        <v>0.72694000000000003</v>
      </c>
      <c r="F151" s="1">
        <v>1.71</v>
      </c>
      <c r="G151" s="1">
        <v>4.1476283301694199</v>
      </c>
      <c r="H151" s="1">
        <v>1.0705487614993101</v>
      </c>
      <c r="I151" s="1">
        <v>4.03</v>
      </c>
      <c r="K151">
        <v>0.74228945577550398</v>
      </c>
      <c r="L151">
        <v>0.97902772436934504</v>
      </c>
      <c r="M151">
        <v>0.99999245972361595</v>
      </c>
      <c r="N151">
        <v>0.32402684790360697</v>
      </c>
    </row>
    <row r="152" spans="1:14" x14ac:dyDescent="0.2">
      <c r="A152" s="14">
        <f t="shared" si="2"/>
        <v>151</v>
      </c>
      <c r="B152" s="20">
        <v>33635</v>
      </c>
      <c r="C152" s="1">
        <v>1.96</v>
      </c>
      <c r="D152" s="34">
        <v>6.0206400000000002</v>
      </c>
      <c r="E152" s="1">
        <v>2.1366800000000001</v>
      </c>
      <c r="F152" s="1">
        <v>1.81666666666667</v>
      </c>
      <c r="G152" s="1">
        <v>4.1676252383236099</v>
      </c>
      <c r="H152" s="1">
        <v>1.03248277452868</v>
      </c>
      <c r="I152" s="1">
        <v>4.0599999999999996</v>
      </c>
      <c r="K152">
        <v>0.74268451620905895</v>
      </c>
      <c r="L152">
        <v>0.96937790551049496</v>
      </c>
      <c r="M152">
        <v>0.99999263144646899</v>
      </c>
      <c r="N152">
        <v>0.25435519149296099</v>
      </c>
    </row>
    <row r="153" spans="1:14" x14ac:dyDescent="0.2">
      <c r="A153" s="14">
        <f t="shared" si="2"/>
        <v>152</v>
      </c>
      <c r="B153" s="20">
        <v>33664</v>
      </c>
      <c r="C153" s="1">
        <v>1.71</v>
      </c>
      <c r="D153" s="34">
        <v>5.2133900000000004</v>
      </c>
      <c r="E153" s="1">
        <v>3.5413700000000001</v>
      </c>
      <c r="F153" s="1">
        <v>1.8233333333333299</v>
      </c>
      <c r="G153" s="1">
        <v>4.1606942589007199</v>
      </c>
      <c r="H153" s="1">
        <v>1.02118510073546</v>
      </c>
      <c r="I153" s="1">
        <v>3.98</v>
      </c>
      <c r="K153">
        <v>0.75511610909585902</v>
      </c>
      <c r="L153">
        <v>0.97023320718536998</v>
      </c>
      <c r="M153">
        <v>0.99999647449917495</v>
      </c>
      <c r="N153">
        <v>0.25944792698625901</v>
      </c>
    </row>
    <row r="154" spans="1:14" x14ac:dyDescent="0.2">
      <c r="A154" s="14">
        <f t="shared" si="2"/>
        <v>153</v>
      </c>
      <c r="B154" s="20">
        <v>33695</v>
      </c>
      <c r="C154" s="1">
        <v>1.6</v>
      </c>
      <c r="D154" s="34">
        <v>5.7433899999999998</v>
      </c>
      <c r="E154" s="1">
        <v>4.1074700000000002</v>
      </c>
      <c r="F154" s="1">
        <v>1.83</v>
      </c>
      <c r="G154" s="1">
        <v>4.1443803183084098</v>
      </c>
      <c r="H154" s="1">
        <v>1.00327793950107</v>
      </c>
      <c r="I154" s="1">
        <v>3.73</v>
      </c>
      <c r="K154">
        <v>0.75587945484413999</v>
      </c>
      <c r="L154">
        <v>0.967898188404686</v>
      </c>
      <c r="M154">
        <v>0.99999663325133603</v>
      </c>
      <c r="N154">
        <v>0.24592828714428799</v>
      </c>
    </row>
    <row r="155" spans="1:14" x14ac:dyDescent="0.2">
      <c r="A155" s="14">
        <f t="shared" si="2"/>
        <v>154</v>
      </c>
      <c r="B155" s="20">
        <v>33725</v>
      </c>
      <c r="C155" s="1">
        <v>1.8</v>
      </c>
      <c r="D155" s="34">
        <v>5.7256200000000002</v>
      </c>
      <c r="E155" s="1">
        <v>3.41777</v>
      </c>
      <c r="F155" s="1">
        <v>2.0366666666666702</v>
      </c>
      <c r="G155" s="1">
        <v>4.3085623667941997</v>
      </c>
      <c r="H155" s="1">
        <v>1.0073703924844499</v>
      </c>
      <c r="I155" s="1">
        <v>3.82</v>
      </c>
      <c r="K155">
        <v>0.75664118797007596</v>
      </c>
      <c r="L155">
        <v>0.95937398257969697</v>
      </c>
      <c r="M155">
        <v>0.99999678485496202</v>
      </c>
      <c r="N155">
        <v>0.205118269821463</v>
      </c>
    </row>
    <row r="156" spans="1:14" x14ac:dyDescent="0.2">
      <c r="A156" s="14">
        <f t="shared" si="2"/>
        <v>155</v>
      </c>
      <c r="B156" s="20">
        <v>33756</v>
      </c>
      <c r="C156" s="1">
        <v>1.91</v>
      </c>
      <c r="D156" s="34">
        <v>6.0043100000000003</v>
      </c>
      <c r="E156" s="1">
        <v>2.5011000000000001</v>
      </c>
      <c r="F156" s="1">
        <v>2.2433333333333301</v>
      </c>
      <c r="G156" s="1">
        <v>4.2722982611806497</v>
      </c>
      <c r="H156" s="1">
        <v>0.96749355241983304</v>
      </c>
      <c r="I156" s="1">
        <v>3.76</v>
      </c>
      <c r="K156">
        <v>0.77944887136195695</v>
      </c>
      <c r="L156">
        <v>0.96267286591782697</v>
      </c>
      <c r="M156">
        <v>0.99999922929949903</v>
      </c>
      <c r="N156">
        <v>0.21953360060001201</v>
      </c>
    </row>
    <row r="157" spans="1:14" x14ac:dyDescent="0.2">
      <c r="A157" s="14">
        <f t="shared" si="2"/>
        <v>156</v>
      </c>
      <c r="B157" s="20">
        <v>33786</v>
      </c>
      <c r="C157" s="1">
        <v>2.12</v>
      </c>
      <c r="D157" s="34">
        <v>6.0211800000000002</v>
      </c>
      <c r="E157" s="1">
        <v>3.3142499999999999</v>
      </c>
      <c r="F157" s="1">
        <v>2.15</v>
      </c>
      <c r="G157" s="1">
        <v>4.18684940712859</v>
      </c>
      <c r="H157" s="1">
        <v>0.97324721552901805</v>
      </c>
      <c r="I157" s="1">
        <v>3.25</v>
      </c>
      <c r="K157">
        <v>0.80068209167770699</v>
      </c>
      <c r="L157">
        <v>0.96050433282276404</v>
      </c>
      <c r="M157">
        <v>0.99999981525618498</v>
      </c>
      <c r="N157">
        <v>0.20988599919975201</v>
      </c>
    </row>
    <row r="158" spans="1:14" x14ac:dyDescent="0.2">
      <c r="A158" s="14">
        <f t="shared" si="2"/>
        <v>157</v>
      </c>
      <c r="B158" s="20">
        <v>33817</v>
      </c>
      <c r="C158" s="1">
        <v>2.0299999999999998</v>
      </c>
      <c r="D158" s="34">
        <v>6.3440099999999999</v>
      </c>
      <c r="E158" s="1">
        <v>2.72567</v>
      </c>
      <c r="F158" s="1">
        <v>2.0533333333333301</v>
      </c>
      <c r="G158" s="1">
        <v>4.2220660795210998</v>
      </c>
      <c r="H158" s="1">
        <v>0.95663560265800496</v>
      </c>
      <c r="I158" s="1">
        <v>3.3</v>
      </c>
      <c r="K158">
        <v>0.79128836082890497</v>
      </c>
      <c r="L158">
        <v>0.93630184110748105</v>
      </c>
      <c r="M158">
        <v>0.99999964786228801</v>
      </c>
      <c r="N158">
        <v>0.13486596839484599</v>
      </c>
    </row>
    <row r="159" spans="1:14" x14ac:dyDescent="0.2">
      <c r="A159" s="14">
        <f t="shared" si="2"/>
        <v>158</v>
      </c>
      <c r="B159" s="20">
        <v>33848</v>
      </c>
      <c r="C159" s="1">
        <v>2.25</v>
      </c>
      <c r="D159" s="34">
        <v>6.7909800000000002</v>
      </c>
      <c r="E159" s="1">
        <v>2.0627399999999998</v>
      </c>
      <c r="F159" s="1">
        <v>2.0566666666666702</v>
      </c>
      <c r="G159" s="1">
        <v>4.4791443930751402</v>
      </c>
      <c r="H159" s="1">
        <v>0.99753002143515701</v>
      </c>
      <c r="I159" s="1">
        <v>3.22</v>
      </c>
      <c r="K159">
        <v>0.78121974119080095</v>
      </c>
      <c r="L159">
        <v>0.93920721954751196</v>
      </c>
      <c r="M159">
        <v>0.99999931315270096</v>
      </c>
      <c r="N159">
        <v>0.14159105356558099</v>
      </c>
    </row>
    <row r="160" spans="1:14" x14ac:dyDescent="0.2">
      <c r="A160" s="14">
        <f t="shared" si="2"/>
        <v>159</v>
      </c>
      <c r="B160" s="20">
        <v>33878</v>
      </c>
      <c r="C160" s="1">
        <v>2.04</v>
      </c>
      <c r="D160" s="34">
        <v>7.7640799999999999</v>
      </c>
      <c r="E160" s="1">
        <v>3.00041</v>
      </c>
      <c r="F160" s="1">
        <v>1.76</v>
      </c>
      <c r="G160" s="1">
        <v>4.2566219623746004</v>
      </c>
      <c r="H160" s="1">
        <v>0.96710933108512598</v>
      </c>
      <c r="I160" s="1">
        <v>3.1</v>
      </c>
      <c r="K160">
        <v>0.78157268411734204</v>
      </c>
      <c r="L160">
        <v>0.93449368516493903</v>
      </c>
      <c r="M160">
        <v>0.99999932879512099</v>
      </c>
      <c r="N160">
        <v>0.13090425317743801</v>
      </c>
    </row>
    <row r="161" spans="1:14" x14ac:dyDescent="0.2">
      <c r="A161" s="14">
        <f t="shared" si="2"/>
        <v>160</v>
      </c>
      <c r="B161" s="20">
        <v>33909</v>
      </c>
      <c r="C161" s="1">
        <v>2.0099999999999998</v>
      </c>
      <c r="D161" s="34">
        <v>7.4158299999999997</v>
      </c>
      <c r="E161" s="1">
        <v>3.5644399999999998</v>
      </c>
      <c r="F161" s="1">
        <v>1.86666666666667</v>
      </c>
      <c r="G161" s="1">
        <v>4.3813153209183904</v>
      </c>
      <c r="H161" s="1">
        <v>0.95803240783870502</v>
      </c>
      <c r="I161" s="1">
        <v>3.09</v>
      </c>
      <c r="K161">
        <v>0.74856276907516595</v>
      </c>
      <c r="L161">
        <v>0.92674432181842703</v>
      </c>
      <c r="M161">
        <v>0.99999478437055001</v>
      </c>
      <c r="N161">
        <v>0.11562564456609099</v>
      </c>
    </row>
    <row r="162" spans="1:14" x14ac:dyDescent="0.2">
      <c r="A162" s="14">
        <f t="shared" si="2"/>
        <v>161</v>
      </c>
      <c r="B162" s="20">
        <v>33939</v>
      </c>
      <c r="C162" s="1">
        <v>2.11</v>
      </c>
      <c r="D162" s="34">
        <v>7.8572300000000004</v>
      </c>
      <c r="E162" s="1">
        <v>4.0593599999999999</v>
      </c>
      <c r="F162" s="1">
        <v>1.87333333333333</v>
      </c>
      <c r="G162" s="1">
        <v>4.4810222799812802</v>
      </c>
      <c r="H162" s="1">
        <v>1.0074128943256899</v>
      </c>
      <c r="I162" s="1">
        <v>2.92</v>
      </c>
      <c r="K162">
        <v>0.76080183460220496</v>
      </c>
      <c r="L162">
        <v>0.92605942449580003</v>
      </c>
      <c r="M162">
        <v>0.99999750457329195</v>
      </c>
      <c r="N162">
        <v>0.11439445660849901</v>
      </c>
    </row>
    <row r="163" spans="1:14" x14ac:dyDescent="0.2">
      <c r="A163" s="14">
        <f t="shared" si="2"/>
        <v>162</v>
      </c>
      <c r="B163" s="20">
        <v>33970</v>
      </c>
      <c r="C163" s="1">
        <v>2.2799999999999998</v>
      </c>
      <c r="D163" s="34">
        <v>6.26729</v>
      </c>
      <c r="E163" s="1">
        <v>5.0962199999999998</v>
      </c>
      <c r="F163" s="1">
        <v>1.78</v>
      </c>
      <c r="G163" s="1">
        <v>4.42748988908376</v>
      </c>
      <c r="H163" s="1">
        <v>0.90069362876447301</v>
      </c>
      <c r="I163" s="1">
        <v>3.02</v>
      </c>
      <c r="K163">
        <v>0.76155305356293401</v>
      </c>
      <c r="L163">
        <v>0.91341048566034599</v>
      </c>
      <c r="M163">
        <v>0.99999761694165901</v>
      </c>
      <c r="N163">
        <v>9.4492332279792202E-2</v>
      </c>
    </row>
    <row r="164" spans="1:14" x14ac:dyDescent="0.2">
      <c r="A164" s="14">
        <f t="shared" si="2"/>
        <v>163</v>
      </c>
      <c r="B164" s="20">
        <v>34001</v>
      </c>
      <c r="C164" s="1">
        <v>2.36</v>
      </c>
      <c r="D164" s="34">
        <v>6.2397900000000002</v>
      </c>
      <c r="E164" s="1">
        <v>4.8126199999999999</v>
      </c>
      <c r="F164" s="1">
        <v>1.5833333333333299</v>
      </c>
      <c r="G164" s="1">
        <v>4.44673165482829</v>
      </c>
      <c r="H164" s="1">
        <v>0.879606710297831</v>
      </c>
      <c r="I164" s="1">
        <v>3.03</v>
      </c>
      <c r="K164">
        <v>0.75088894664845396</v>
      </c>
      <c r="L164">
        <v>0.92108649191563396</v>
      </c>
      <c r="M164">
        <v>0.99999545769343601</v>
      </c>
      <c r="N164">
        <v>0.105962109700221</v>
      </c>
    </row>
    <row r="165" spans="1:14" x14ac:dyDescent="0.2">
      <c r="A165" s="14">
        <f t="shared" si="2"/>
        <v>164</v>
      </c>
      <c r="B165" s="20">
        <v>34029</v>
      </c>
      <c r="C165" s="1">
        <v>2.12</v>
      </c>
      <c r="D165" s="34">
        <v>5.72018</v>
      </c>
      <c r="E165" s="1">
        <v>3.8031799999999998</v>
      </c>
      <c r="F165" s="1">
        <v>1.4866666666666699</v>
      </c>
      <c r="G165" s="1">
        <v>4.4499067409506496</v>
      </c>
      <c r="H165" s="1">
        <v>0.93208188852245999</v>
      </c>
      <c r="I165" s="1">
        <v>3.07</v>
      </c>
      <c r="K165">
        <v>0.72739628328830996</v>
      </c>
      <c r="L165">
        <v>0.92181644764272797</v>
      </c>
      <c r="M165">
        <v>0.99998231636940804</v>
      </c>
      <c r="N165">
        <v>0.107146634210882</v>
      </c>
    </row>
    <row r="166" spans="1:14" x14ac:dyDescent="0.2">
      <c r="A166" s="14">
        <f t="shared" si="2"/>
        <v>165</v>
      </c>
      <c r="B166" s="20">
        <v>34060</v>
      </c>
      <c r="C166" s="1">
        <v>2.09</v>
      </c>
      <c r="D166" s="34">
        <v>6.3391000000000002</v>
      </c>
      <c r="E166" s="1">
        <v>3.38035</v>
      </c>
      <c r="F166" s="1">
        <v>1.59</v>
      </c>
      <c r="G166" s="1">
        <v>4.5133388444879197</v>
      </c>
      <c r="H166" s="1">
        <v>0.91904702967007801</v>
      </c>
      <c r="I166" s="1">
        <v>2.96</v>
      </c>
      <c r="K166">
        <v>0.71535416362049897</v>
      </c>
      <c r="L166">
        <v>0.92467076887850697</v>
      </c>
      <c r="M166">
        <v>0.99996550851160304</v>
      </c>
      <c r="N166">
        <v>0.111951881551072</v>
      </c>
    </row>
    <row r="167" spans="1:14" x14ac:dyDescent="0.2">
      <c r="A167" s="14">
        <f t="shared" si="2"/>
        <v>166</v>
      </c>
      <c r="B167" s="20">
        <v>34090</v>
      </c>
      <c r="C167" s="1">
        <v>2.0499999999999998</v>
      </c>
      <c r="D167" s="34">
        <v>6.3486000000000002</v>
      </c>
      <c r="E167" s="1">
        <v>2.6827000000000001</v>
      </c>
      <c r="F167" s="1">
        <v>1.59666666666667</v>
      </c>
      <c r="G167" s="1">
        <v>4.66102755590589</v>
      </c>
      <c r="H167" s="1">
        <v>0.92089869693392801</v>
      </c>
      <c r="I167" s="1">
        <v>3</v>
      </c>
      <c r="K167">
        <v>0.72821493634546597</v>
      </c>
      <c r="L167">
        <v>0.91656470805283896</v>
      </c>
      <c r="M167">
        <v>0.99998311264680595</v>
      </c>
      <c r="N167">
        <v>9.8997730715322502E-2</v>
      </c>
    </row>
    <row r="168" spans="1:14" x14ac:dyDescent="0.2">
      <c r="A168" s="14">
        <f t="shared" si="2"/>
        <v>167</v>
      </c>
      <c r="B168" s="20">
        <v>34121</v>
      </c>
      <c r="C168" s="1">
        <v>2.27</v>
      </c>
      <c r="D168" s="34">
        <v>6.2938400000000003</v>
      </c>
      <c r="E168" s="1">
        <v>2.8406500000000001</v>
      </c>
      <c r="F168" s="1">
        <v>1.5033333333333301</v>
      </c>
      <c r="G168" s="1">
        <v>4.7366091016465903</v>
      </c>
      <c r="H168" s="1">
        <v>0.92644476877693205</v>
      </c>
      <c r="I168" s="1">
        <v>3.04</v>
      </c>
      <c r="K168">
        <v>0.72903204674511002</v>
      </c>
      <c r="L168">
        <v>0.91960652457430903</v>
      </c>
      <c r="M168">
        <v>0.99998387306915404</v>
      </c>
      <c r="N168">
        <v>0.103613367975513</v>
      </c>
    </row>
    <row r="169" spans="1:14" x14ac:dyDescent="0.2">
      <c r="A169" s="14">
        <f t="shared" si="2"/>
        <v>168</v>
      </c>
      <c r="B169" s="20">
        <v>34151</v>
      </c>
      <c r="C169" s="1">
        <v>2.1</v>
      </c>
      <c r="D169" s="34">
        <v>6.2809200000000001</v>
      </c>
      <c r="E169" s="1">
        <v>2.2385000000000002</v>
      </c>
      <c r="F169" s="1">
        <v>1.41</v>
      </c>
      <c r="G169" s="1">
        <v>4.5805787530112099</v>
      </c>
      <c r="H169" s="1">
        <v>0.89826116713736004</v>
      </c>
      <c r="I169" s="1">
        <v>3.06</v>
      </c>
      <c r="K169">
        <v>0.71745311561767999</v>
      </c>
      <c r="L169">
        <v>0.92253979576241796</v>
      </c>
      <c r="M169">
        <v>0.99996926111696005</v>
      </c>
      <c r="N169">
        <v>0.10833789728905199</v>
      </c>
    </row>
    <row r="170" spans="1:14" x14ac:dyDescent="0.2">
      <c r="A170" s="14">
        <f t="shared" si="2"/>
        <v>169</v>
      </c>
      <c r="B170" s="20">
        <v>34182</v>
      </c>
      <c r="C170" s="1">
        <v>2.15</v>
      </c>
      <c r="D170" s="34">
        <v>6.1645599999999998</v>
      </c>
      <c r="E170" s="1">
        <v>2.6335899999999999</v>
      </c>
      <c r="F170" s="1">
        <v>1.3133333333333299</v>
      </c>
      <c r="G170" s="1">
        <v>4.6327652874707699</v>
      </c>
      <c r="H170" s="1">
        <v>0.87528721185490499</v>
      </c>
      <c r="I170" s="1">
        <v>3.03</v>
      </c>
      <c r="K170">
        <v>0.70557921753228503</v>
      </c>
      <c r="L170">
        <v>0.92396689940832899</v>
      </c>
      <c r="M170">
        <v>0.999941410648435</v>
      </c>
      <c r="N170">
        <v>0.110740545014393</v>
      </c>
    </row>
    <row r="171" spans="1:14" x14ac:dyDescent="0.2">
      <c r="A171" s="14">
        <f t="shared" si="2"/>
        <v>170</v>
      </c>
      <c r="B171" s="20">
        <v>34213</v>
      </c>
      <c r="C171" s="1">
        <v>1.94</v>
      </c>
      <c r="D171" s="34">
        <v>6.0207300000000004</v>
      </c>
      <c r="E171" s="1">
        <v>2.8842099999999999</v>
      </c>
      <c r="F171" s="1">
        <v>1.2166666666666699</v>
      </c>
      <c r="G171" s="1">
        <v>4.7113686077047001</v>
      </c>
      <c r="H171" s="1">
        <v>0.93070778413218502</v>
      </c>
      <c r="I171" s="1">
        <v>3.09</v>
      </c>
      <c r="K171">
        <v>0.69298012406878096</v>
      </c>
      <c r="L171">
        <v>0.92181644764272797</v>
      </c>
      <c r="M171">
        <v>0.99988572734761405</v>
      </c>
      <c r="N171">
        <v>0.107146634210882</v>
      </c>
    </row>
    <row r="172" spans="1:14" x14ac:dyDescent="0.2">
      <c r="A172" s="14">
        <f t="shared" si="2"/>
        <v>171</v>
      </c>
      <c r="B172" s="20">
        <v>34243</v>
      </c>
      <c r="C172" s="1">
        <v>1.88</v>
      </c>
      <c r="D172" s="34">
        <v>5.7903700000000002</v>
      </c>
      <c r="E172" s="1">
        <v>2.9005700000000001</v>
      </c>
      <c r="F172" s="1">
        <v>1.32</v>
      </c>
      <c r="G172" s="1">
        <v>4.6451717177303999</v>
      </c>
      <c r="H172" s="1">
        <v>0.92137672338113896</v>
      </c>
      <c r="I172" s="1">
        <v>2.99</v>
      </c>
      <c r="K172">
        <v>0.68008633395404805</v>
      </c>
      <c r="L172">
        <v>0.92605942449580003</v>
      </c>
      <c r="M172">
        <v>0.99977713445070604</v>
      </c>
      <c r="N172">
        <v>0.11439445660849901</v>
      </c>
    </row>
    <row r="173" spans="1:14" x14ac:dyDescent="0.2">
      <c r="A173" s="14">
        <f t="shared" si="2"/>
        <v>172</v>
      </c>
      <c r="B173" s="20">
        <v>34274</v>
      </c>
      <c r="C173" s="1">
        <v>1.83</v>
      </c>
      <c r="D173" s="34">
        <v>5.8969899999999997</v>
      </c>
      <c r="E173" s="1">
        <v>2.8940600000000001</v>
      </c>
      <c r="F173" s="1">
        <v>1.12333333333333</v>
      </c>
      <c r="G173" s="1">
        <v>5.0266444180477796</v>
      </c>
      <c r="H173" s="1">
        <v>0.62043722464256101</v>
      </c>
      <c r="I173" s="1">
        <v>3.02</v>
      </c>
      <c r="K173">
        <v>0.69385863267539105</v>
      </c>
      <c r="L173">
        <v>0.91885639523448803</v>
      </c>
      <c r="M173">
        <v>0.99989087246397002</v>
      </c>
      <c r="N173">
        <v>0.10244919548616301</v>
      </c>
    </row>
    <row r="174" spans="1:14" x14ac:dyDescent="0.2">
      <c r="A174" s="14">
        <f t="shared" si="2"/>
        <v>173</v>
      </c>
      <c r="B174" s="20">
        <v>34304</v>
      </c>
      <c r="C174" s="1">
        <v>1.86</v>
      </c>
      <c r="D174" s="34">
        <v>5.4123200000000002</v>
      </c>
      <c r="E174" s="1">
        <v>3.3572299999999999</v>
      </c>
      <c r="F174" s="1">
        <v>1.0266666666666699</v>
      </c>
      <c r="G174" s="1">
        <v>4.8767283433812301</v>
      </c>
      <c r="H174" s="1">
        <v>0.91009242294442605</v>
      </c>
      <c r="I174" s="1">
        <v>2.96</v>
      </c>
      <c r="K174">
        <v>0.667370156252441</v>
      </c>
      <c r="L174">
        <v>0.92108649191563396</v>
      </c>
      <c r="M174">
        <v>0.999575284653062</v>
      </c>
      <c r="N174">
        <v>0.105962109700221</v>
      </c>
    </row>
    <row r="175" spans="1:14" x14ac:dyDescent="0.2">
      <c r="A175" s="14">
        <f t="shared" si="2"/>
        <v>174</v>
      </c>
      <c r="B175" s="20">
        <v>34335</v>
      </c>
      <c r="C175" s="1">
        <v>1.95</v>
      </c>
      <c r="D175" s="34">
        <v>5.6304299999999996</v>
      </c>
      <c r="E175" s="1">
        <v>3.2978299999999998</v>
      </c>
      <c r="F175" s="1">
        <v>1.1299999999999999</v>
      </c>
      <c r="G175" s="1">
        <v>4.7311837661960601</v>
      </c>
      <c r="H175" s="1">
        <v>0.923787003137712</v>
      </c>
      <c r="I175" s="1">
        <v>3.05</v>
      </c>
      <c r="K175">
        <v>0.65393793611475504</v>
      </c>
      <c r="L175">
        <v>0.91656470805283896</v>
      </c>
      <c r="M175">
        <v>0.99917192348376005</v>
      </c>
      <c r="N175">
        <v>9.8997730715322502E-2</v>
      </c>
    </row>
    <row r="176" spans="1:14" x14ac:dyDescent="0.2">
      <c r="A176" s="14">
        <f t="shared" si="2"/>
        <v>175</v>
      </c>
      <c r="B176" s="20">
        <v>34366</v>
      </c>
      <c r="C176" s="1">
        <v>1.61</v>
      </c>
      <c r="D176" s="34">
        <v>6.3669599999999997</v>
      </c>
      <c r="E176" s="1">
        <v>2.8787199999999999</v>
      </c>
      <c r="F176" s="1">
        <v>1.13666666666667</v>
      </c>
      <c r="G176" s="1">
        <v>4.7529001815647902</v>
      </c>
      <c r="H176" s="1">
        <v>0.94956360440499399</v>
      </c>
      <c r="I176" s="1">
        <v>3.25</v>
      </c>
      <c r="K176">
        <v>0.66828686773566404</v>
      </c>
      <c r="L176">
        <v>0.92325659394925497</v>
      </c>
      <c r="M176">
        <v>0.99959440175510805</v>
      </c>
      <c r="N176">
        <v>0.109535875506134</v>
      </c>
    </row>
    <row r="177" spans="1:14" x14ac:dyDescent="0.2">
      <c r="A177" s="14">
        <f t="shared" si="2"/>
        <v>176</v>
      </c>
      <c r="B177" s="20">
        <v>34394</v>
      </c>
      <c r="C177" s="1">
        <v>1.36</v>
      </c>
      <c r="D177" s="34">
        <v>6.7432499999999997</v>
      </c>
      <c r="E177" s="1">
        <v>4.0590999999999999</v>
      </c>
      <c r="F177" s="1">
        <v>1.0433333333333299</v>
      </c>
      <c r="G177" s="1">
        <v>4.7870815726200497</v>
      </c>
      <c r="H177" s="1">
        <v>0.87407101636846396</v>
      </c>
      <c r="I177" s="1">
        <v>3.34</v>
      </c>
      <c r="K177">
        <v>0.66920230508247103</v>
      </c>
      <c r="L177">
        <v>0.93630184110748105</v>
      </c>
      <c r="M177">
        <v>0.99961265869993599</v>
      </c>
      <c r="N177">
        <v>0.13486596839484599</v>
      </c>
    </row>
    <row r="178" spans="1:14" x14ac:dyDescent="0.2">
      <c r="A178" s="14">
        <f t="shared" si="2"/>
        <v>177</v>
      </c>
      <c r="B178" s="20">
        <v>34425</v>
      </c>
      <c r="C178" s="1">
        <v>1.46</v>
      </c>
      <c r="D178" s="34">
        <v>6.3208399999999996</v>
      </c>
      <c r="E178" s="1">
        <v>4.2895599999999998</v>
      </c>
      <c r="F178" s="1">
        <v>0.95</v>
      </c>
      <c r="G178" s="1">
        <v>4.77520936127073</v>
      </c>
      <c r="H178" s="1">
        <v>0.88785831124407699</v>
      </c>
      <c r="I178" s="1">
        <v>3.56</v>
      </c>
      <c r="K178">
        <v>0.65627215790176996</v>
      </c>
      <c r="L178">
        <v>0.94143752609496101</v>
      </c>
      <c r="M178">
        <v>0.99926195283668495</v>
      </c>
      <c r="N178">
        <v>0.14707879399211801</v>
      </c>
    </row>
    <row r="179" spans="1:14" x14ac:dyDescent="0.2">
      <c r="A179" s="14">
        <f t="shared" si="2"/>
        <v>178</v>
      </c>
      <c r="B179" s="20">
        <v>34455</v>
      </c>
      <c r="C179" s="1">
        <v>1.45</v>
      </c>
      <c r="D179" s="34">
        <v>5.5874600000000001</v>
      </c>
      <c r="E179" s="1">
        <v>5.1844900000000003</v>
      </c>
      <c r="F179" s="1">
        <v>0.65333333333332999</v>
      </c>
      <c r="G179" s="1">
        <v>4.7635285861729004</v>
      </c>
      <c r="H179" s="1">
        <v>0.83282260724813095</v>
      </c>
      <c r="I179" s="1">
        <v>4.01</v>
      </c>
      <c r="K179">
        <v>0.64310614177611003</v>
      </c>
      <c r="L179">
        <v>0.95234061427708705</v>
      </c>
      <c r="M179">
        <v>0.99859415807914598</v>
      </c>
      <c r="N179">
        <v>0.17886913611681901</v>
      </c>
    </row>
    <row r="180" spans="1:14" s="34" customFormat="1" x14ac:dyDescent="0.2">
      <c r="A180" s="32">
        <f t="shared" si="2"/>
        <v>179</v>
      </c>
      <c r="B180" s="33">
        <v>34486</v>
      </c>
      <c r="C180" s="34">
        <v>1.31</v>
      </c>
      <c r="D180" s="34">
        <v>6.0563099999999999</v>
      </c>
      <c r="E180" s="34">
        <v>5.6785300000000003</v>
      </c>
      <c r="F180" s="34">
        <v>0.65666666666666995</v>
      </c>
      <c r="G180" s="34">
        <v>4.8404491544310604</v>
      </c>
      <c r="H180" s="34">
        <v>0.83950933455194399</v>
      </c>
      <c r="I180" s="34">
        <v>4.25</v>
      </c>
      <c r="K180" s="34">
        <v>0.59988313627427903</v>
      </c>
      <c r="L180" s="34">
        <v>0.96879427498682302</v>
      </c>
      <c r="M180" s="34">
        <v>0.98917878910228596</v>
      </c>
      <c r="N180" s="34">
        <v>0.25097506100424499</v>
      </c>
    </row>
    <row r="181" spans="1:14" x14ac:dyDescent="0.2">
      <c r="A181" s="14">
        <f t="shared" si="2"/>
        <v>180</v>
      </c>
      <c r="B181" s="20">
        <v>34516</v>
      </c>
      <c r="C181" s="1">
        <v>1.68</v>
      </c>
      <c r="D181" s="34">
        <v>5.6322599999999996</v>
      </c>
      <c r="E181" s="1">
        <v>5.5166399999999998</v>
      </c>
      <c r="F181" s="1">
        <v>0.65999999999999903</v>
      </c>
      <c r="G181" s="1">
        <v>4.8074122355681101</v>
      </c>
      <c r="H181" s="1">
        <v>0.84141188232210595</v>
      </c>
      <c r="I181" s="1">
        <v>4.26</v>
      </c>
      <c r="K181">
        <v>0.60037897370481996</v>
      </c>
      <c r="L181">
        <v>0.97512790502505997</v>
      </c>
      <c r="M181">
        <v>0.98942262729445996</v>
      </c>
      <c r="N181">
        <v>0.29225630468091801</v>
      </c>
    </row>
    <row r="182" spans="1:14" x14ac:dyDescent="0.2">
      <c r="A182" s="14">
        <f t="shared" si="2"/>
        <v>181</v>
      </c>
      <c r="B182" s="20">
        <v>34547</v>
      </c>
      <c r="C182" s="1">
        <v>1.55</v>
      </c>
      <c r="D182" s="34">
        <v>6.2819399999999996</v>
      </c>
      <c r="E182" s="1">
        <v>6.2561200000000001</v>
      </c>
      <c r="F182" s="1">
        <v>0.56333333333333002</v>
      </c>
      <c r="G182" s="1">
        <v>4.7955325865818299</v>
      </c>
      <c r="H182" s="1">
        <v>0.83983098464557304</v>
      </c>
      <c r="I182" s="1">
        <v>4.47</v>
      </c>
      <c r="K182">
        <v>0.60087460550018301</v>
      </c>
      <c r="L182">
        <v>0.97536223229613495</v>
      </c>
      <c r="M182">
        <v>0.989661028422815</v>
      </c>
      <c r="N182">
        <v>0.294006216115696</v>
      </c>
    </row>
    <row r="183" spans="1:14" x14ac:dyDescent="0.2">
      <c r="A183" s="14">
        <f t="shared" si="2"/>
        <v>182</v>
      </c>
      <c r="B183" s="20">
        <v>34578</v>
      </c>
      <c r="C183" s="1">
        <v>1.36</v>
      </c>
      <c r="D183" s="34">
        <v>5.84063</v>
      </c>
      <c r="E183" s="1">
        <v>6.1530899999999997</v>
      </c>
      <c r="F183" s="1">
        <v>0.46666666666667</v>
      </c>
      <c r="G183" s="1">
        <v>4.7646931922224498</v>
      </c>
      <c r="H183" s="1">
        <v>0.84481148480633905</v>
      </c>
      <c r="I183" s="1">
        <v>4.7300000000000004</v>
      </c>
      <c r="K183">
        <v>0.58642123597130102</v>
      </c>
      <c r="L183">
        <v>0.97980857033209201</v>
      </c>
      <c r="M183">
        <v>0.980030000920319</v>
      </c>
      <c r="N183">
        <v>0.33115204147581701</v>
      </c>
    </row>
    <row r="184" spans="1:14" x14ac:dyDescent="0.2">
      <c r="A184" s="14">
        <f t="shared" si="2"/>
        <v>183</v>
      </c>
      <c r="B184" s="20">
        <v>34608</v>
      </c>
      <c r="C184" s="1">
        <v>1.39</v>
      </c>
      <c r="D184" s="34">
        <v>6.1794000000000002</v>
      </c>
      <c r="E184" s="1">
        <v>6.2362799999999998</v>
      </c>
      <c r="F184" s="1">
        <v>0.37</v>
      </c>
      <c r="G184" s="1">
        <v>4.8105202994124099</v>
      </c>
      <c r="H184" s="1">
        <v>0.85108169872753903</v>
      </c>
      <c r="I184" s="1">
        <v>4.76</v>
      </c>
      <c r="K184">
        <v>0.57181744237016996</v>
      </c>
      <c r="L184">
        <v>0.98422763199361896</v>
      </c>
      <c r="M184">
        <v>0.96177394474817302</v>
      </c>
      <c r="N184">
        <v>0.37778277675803401</v>
      </c>
    </row>
    <row r="185" spans="1:14" x14ac:dyDescent="0.2">
      <c r="A185" s="14">
        <f t="shared" si="2"/>
        <v>184</v>
      </c>
      <c r="B185" s="20">
        <v>34639</v>
      </c>
      <c r="C185" s="1">
        <v>1.41</v>
      </c>
      <c r="D185" s="34">
        <v>5.9616600000000002</v>
      </c>
      <c r="E185" s="1">
        <v>6.44923</v>
      </c>
      <c r="F185" s="1">
        <v>0.17333333333332901</v>
      </c>
      <c r="G185" s="1">
        <v>4.8969621846990998</v>
      </c>
      <c r="H185" s="1">
        <v>0.86077263649459201</v>
      </c>
      <c r="I185" s="1">
        <v>5.29</v>
      </c>
      <c r="K185">
        <v>0.55708745391302905</v>
      </c>
      <c r="L185">
        <v>0.98467140150126398</v>
      </c>
      <c r="M185">
        <v>0.92805386613216101</v>
      </c>
      <c r="N185">
        <v>0.38317942184304299</v>
      </c>
    </row>
    <row r="186" spans="1:14" x14ac:dyDescent="0.2">
      <c r="A186" s="14">
        <f t="shared" si="2"/>
        <v>185</v>
      </c>
      <c r="B186" s="20">
        <v>34669</v>
      </c>
      <c r="C186" s="1">
        <v>1.26</v>
      </c>
      <c r="D186" s="34">
        <v>5.9176099999999998</v>
      </c>
      <c r="E186" s="1">
        <v>6.9826199999999998</v>
      </c>
      <c r="F186" s="1">
        <v>7.6666666666669797E-2</v>
      </c>
      <c r="G186" s="1">
        <v>4.9429184620887296</v>
      </c>
      <c r="H186" s="1">
        <v>0.91962358273348299</v>
      </c>
      <c r="I186" s="1">
        <v>5.45</v>
      </c>
      <c r="K186">
        <v>0.52683498857053901</v>
      </c>
      <c r="L186">
        <v>0.99075293430092504</v>
      </c>
      <c r="M186">
        <v>0.76816069826929601</v>
      </c>
      <c r="N186">
        <v>0.47758198273837899</v>
      </c>
    </row>
    <row r="187" spans="1:14" x14ac:dyDescent="0.2">
      <c r="A187" s="14">
        <f t="shared" si="2"/>
        <v>186</v>
      </c>
      <c r="B187" s="20">
        <v>34700</v>
      </c>
      <c r="C187" s="1">
        <v>1.48</v>
      </c>
      <c r="D187" s="34">
        <v>5.8035800000000002</v>
      </c>
      <c r="E187" s="1">
        <v>6.7729600000000003</v>
      </c>
      <c r="F187" s="1">
        <v>0.18</v>
      </c>
      <c r="G187" s="1">
        <v>4.7901786288124901</v>
      </c>
      <c r="H187" s="1">
        <v>0.83027694532519203</v>
      </c>
      <c r="I187" s="1">
        <v>5.53</v>
      </c>
      <c r="K187">
        <v>0.51187850251829004</v>
      </c>
      <c r="L187">
        <v>0.99206478402076903</v>
      </c>
      <c r="M187">
        <v>0.62945150461446298</v>
      </c>
      <c r="N187">
        <v>0.50530336889134397</v>
      </c>
    </row>
    <row r="188" spans="1:14" x14ac:dyDescent="0.2">
      <c r="A188" s="14">
        <f t="shared" si="2"/>
        <v>187</v>
      </c>
      <c r="B188" s="20">
        <v>34731</v>
      </c>
      <c r="C188" s="1">
        <v>1.63</v>
      </c>
      <c r="D188" s="34">
        <v>4.7100999999999997</v>
      </c>
      <c r="E188" s="1">
        <v>6.5867199999999997</v>
      </c>
      <c r="F188" s="1">
        <v>-1.66666666666693E-2</v>
      </c>
      <c r="G188" s="1">
        <v>4.8754442776650002</v>
      </c>
      <c r="H188" s="1">
        <v>0.88378085852377597</v>
      </c>
      <c r="I188" s="1">
        <v>5.92</v>
      </c>
      <c r="K188">
        <v>0.52786500470257103</v>
      </c>
      <c r="L188">
        <v>0.99264966372453001</v>
      </c>
      <c r="M188">
        <v>0.77626465589886096</v>
      </c>
      <c r="N188">
        <v>0.51895872830294099</v>
      </c>
    </row>
    <row r="189" spans="1:14" x14ac:dyDescent="0.2">
      <c r="A189" s="14">
        <f t="shared" si="2"/>
        <v>188</v>
      </c>
      <c r="B189" s="20">
        <v>34759</v>
      </c>
      <c r="C189" s="1">
        <v>1.5</v>
      </c>
      <c r="D189" s="34">
        <v>5.1528200000000002</v>
      </c>
      <c r="E189" s="1">
        <v>5.6600700000000002</v>
      </c>
      <c r="F189" s="1">
        <v>-1.3333333333330101E-2</v>
      </c>
      <c r="G189" s="1">
        <v>4.9005340288340999</v>
      </c>
      <c r="H189" s="1">
        <v>0.83618138390428798</v>
      </c>
      <c r="I189" s="1">
        <v>5.98</v>
      </c>
      <c r="K189">
        <v>0.49741725384136798</v>
      </c>
      <c r="L189">
        <v>0.99494236751577503</v>
      </c>
      <c r="M189">
        <v>0.47123481543406498</v>
      </c>
      <c r="N189">
        <v>0.58313276779130196</v>
      </c>
    </row>
    <row r="190" spans="1:14" x14ac:dyDescent="0.2">
      <c r="A190" s="14">
        <f t="shared" si="2"/>
        <v>189</v>
      </c>
      <c r="B190" s="20">
        <v>34790</v>
      </c>
      <c r="C190" s="1">
        <v>1.53</v>
      </c>
      <c r="D190" s="34">
        <v>4.6905400000000004</v>
      </c>
      <c r="E190" s="1">
        <v>4.9931700000000001</v>
      </c>
      <c r="F190" s="1">
        <v>0.39</v>
      </c>
      <c r="G190" s="1">
        <v>5.0189691587551799</v>
      </c>
      <c r="H190" s="1">
        <v>0.87229556110042905</v>
      </c>
      <c r="I190" s="1">
        <v>6.05</v>
      </c>
      <c r="K190">
        <v>0.497933796457325</v>
      </c>
      <c r="L190">
        <v>0.99522544682091596</v>
      </c>
      <c r="M190">
        <v>0.47697870220760102</v>
      </c>
      <c r="N190">
        <v>0.59260702410047805</v>
      </c>
    </row>
    <row r="191" spans="1:14" x14ac:dyDescent="0.2">
      <c r="A191" s="14">
        <f t="shared" si="2"/>
        <v>190</v>
      </c>
      <c r="B191" s="20">
        <v>34820</v>
      </c>
      <c r="C191" s="1">
        <v>1.9</v>
      </c>
      <c r="D191" s="34">
        <v>5.6451399999999996</v>
      </c>
      <c r="E191" s="1">
        <v>4.8158899999999996</v>
      </c>
      <c r="F191" s="1">
        <v>0.19333333333333</v>
      </c>
      <c r="G191" s="1">
        <v>4.9544875025642101</v>
      </c>
      <c r="H191" s="1">
        <v>0.84118707228094503</v>
      </c>
      <c r="I191" s="1">
        <v>6.01</v>
      </c>
      <c r="K191">
        <v>0.56014417189544996</v>
      </c>
      <c r="L191">
        <v>0.995535862366137</v>
      </c>
      <c r="M191">
        <v>0.93675451974505497</v>
      </c>
      <c r="N191">
        <v>0.603513119803192</v>
      </c>
    </row>
    <row r="192" spans="1:14" x14ac:dyDescent="0.2">
      <c r="A192" s="14">
        <f t="shared" si="2"/>
        <v>191</v>
      </c>
      <c r="B192" s="20">
        <v>34851</v>
      </c>
      <c r="C192" s="1">
        <v>1.69</v>
      </c>
      <c r="D192" s="34">
        <v>5.7040899999999999</v>
      </c>
      <c r="E192" s="1">
        <v>4.5045099999999998</v>
      </c>
      <c r="F192" s="1">
        <v>0.19666666666666999</v>
      </c>
      <c r="G192" s="1">
        <v>4.9153166852061503</v>
      </c>
      <c r="H192" s="1">
        <v>0.81470125229873203</v>
      </c>
      <c r="I192" s="1">
        <v>6</v>
      </c>
      <c r="K192">
        <v>0.52992431670246798</v>
      </c>
      <c r="L192">
        <v>0.99536102500274604</v>
      </c>
      <c r="M192">
        <v>0.79186104272190705</v>
      </c>
      <c r="N192">
        <v>0.59730072865158901</v>
      </c>
    </row>
    <row r="193" spans="1:14" x14ac:dyDescent="0.2">
      <c r="A193" s="14">
        <f t="shared" si="2"/>
        <v>192</v>
      </c>
      <c r="B193" s="20">
        <v>34881</v>
      </c>
      <c r="C193" s="1">
        <v>1.59</v>
      </c>
      <c r="D193" s="34">
        <v>5.2874600000000003</v>
      </c>
      <c r="E193" s="1">
        <v>3.9307699999999999</v>
      </c>
      <c r="F193" s="1">
        <v>0.3</v>
      </c>
      <c r="G193" s="1">
        <v>4.8295783612824499</v>
      </c>
      <c r="H193" s="1">
        <v>0.86085019488103898</v>
      </c>
      <c r="I193" s="1">
        <v>5.85</v>
      </c>
      <c r="K193">
        <v>0.53043898830029002</v>
      </c>
      <c r="L193">
        <v>0.99531626280558805</v>
      </c>
      <c r="M193">
        <v>0.79563250634655303</v>
      </c>
      <c r="N193">
        <v>0.59573941499381899</v>
      </c>
    </row>
    <row r="194" spans="1:14" x14ac:dyDescent="0.2">
      <c r="A194" s="14">
        <f t="shared" si="2"/>
        <v>193</v>
      </c>
      <c r="B194" s="20">
        <v>34912</v>
      </c>
      <c r="C194" s="1">
        <v>1.91</v>
      </c>
      <c r="D194" s="34">
        <v>5.0959599999999998</v>
      </c>
      <c r="E194" s="1">
        <v>4.6203399999999997</v>
      </c>
      <c r="F194" s="1">
        <v>0.30333333333333001</v>
      </c>
      <c r="G194" s="1">
        <v>4.8674102720842596</v>
      </c>
      <c r="H194" s="1">
        <v>0.81839981725278999</v>
      </c>
      <c r="I194" s="1">
        <v>5.74</v>
      </c>
      <c r="K194">
        <v>0.54635633433140396</v>
      </c>
      <c r="L194">
        <v>0.994590973345156</v>
      </c>
      <c r="M194">
        <v>0.88828907987274697</v>
      </c>
      <c r="N194">
        <v>0.57193673932229405</v>
      </c>
    </row>
    <row r="195" spans="1:14" x14ac:dyDescent="0.2">
      <c r="A195" s="14">
        <f t="shared" si="2"/>
        <v>194</v>
      </c>
      <c r="B195" s="20">
        <v>34943</v>
      </c>
      <c r="C195" s="1">
        <v>1.76</v>
      </c>
      <c r="D195" s="34">
        <v>5.1413599999999997</v>
      </c>
      <c r="E195" s="1">
        <v>4.6410900000000002</v>
      </c>
      <c r="F195" s="1">
        <v>0.20666666666667</v>
      </c>
      <c r="G195" s="1">
        <v>4.85668187411029</v>
      </c>
      <c r="H195" s="1">
        <v>0.80982357708805297</v>
      </c>
      <c r="I195" s="1">
        <v>5.8</v>
      </c>
      <c r="K195">
        <v>0.54686839881844496</v>
      </c>
      <c r="L195">
        <v>0.99398917096168504</v>
      </c>
      <c r="M195">
        <v>0.89055476885660001</v>
      </c>
      <c r="N195">
        <v>0.55404526593255599</v>
      </c>
    </row>
    <row r="196" spans="1:14" x14ac:dyDescent="0.2">
      <c r="A196" s="14">
        <f t="shared" ref="A196:A259" si="3">A195+1</f>
        <v>195</v>
      </c>
      <c r="B196" s="20">
        <v>34973</v>
      </c>
      <c r="C196" s="1">
        <v>1.72</v>
      </c>
      <c r="D196" s="34">
        <v>4.1762800000000002</v>
      </c>
      <c r="E196" s="1">
        <v>3.6330499999999999</v>
      </c>
      <c r="F196" s="1">
        <v>0.11</v>
      </c>
      <c r="G196" s="1">
        <v>4.8784591171684699</v>
      </c>
      <c r="H196" s="1">
        <v>0.82394255181287701</v>
      </c>
      <c r="I196" s="1">
        <v>5.76</v>
      </c>
      <c r="K196">
        <v>0.53198261034060101</v>
      </c>
      <c r="L196">
        <v>0.99432523005797702</v>
      </c>
      <c r="M196">
        <v>0.80664103164296796</v>
      </c>
      <c r="N196">
        <v>0.56384833527224498</v>
      </c>
    </row>
    <row r="197" spans="1:14" x14ac:dyDescent="0.2">
      <c r="A197" s="14">
        <f t="shared" si="3"/>
        <v>196</v>
      </c>
      <c r="B197" s="20">
        <v>35004</v>
      </c>
      <c r="C197" s="1">
        <v>1.92</v>
      </c>
      <c r="D197" s="34">
        <v>4.7662500000000003</v>
      </c>
      <c r="E197" s="1">
        <v>3.2448800000000002</v>
      </c>
      <c r="F197" s="1">
        <v>0.21333333333332899</v>
      </c>
      <c r="G197" s="1">
        <v>4.9008526261404297</v>
      </c>
      <c r="H197" s="1">
        <v>0.80105139157750505</v>
      </c>
      <c r="I197" s="1">
        <v>5.8</v>
      </c>
      <c r="K197">
        <v>0.51703967502065695</v>
      </c>
      <c r="L197">
        <v>0.99410333096021997</v>
      </c>
      <c r="M197">
        <v>0.68140591357431501</v>
      </c>
      <c r="N197">
        <v>0.55732449724233801</v>
      </c>
    </row>
    <row r="198" spans="1:14" x14ac:dyDescent="0.2">
      <c r="A198" s="14">
        <f t="shared" si="3"/>
        <v>197</v>
      </c>
      <c r="B198" s="20">
        <v>35034</v>
      </c>
      <c r="C198" s="1">
        <v>1.91</v>
      </c>
      <c r="D198" s="34">
        <v>5.2854400000000004</v>
      </c>
      <c r="E198" s="1">
        <v>2.57579</v>
      </c>
      <c r="F198" s="1">
        <v>0.21666666666666901</v>
      </c>
      <c r="G198" s="1">
        <v>4.9582109190460004</v>
      </c>
      <c r="H198" s="1">
        <v>0.82697995636348698</v>
      </c>
      <c r="I198" s="1">
        <v>5.6</v>
      </c>
      <c r="K198">
        <v>0.53301135355285501</v>
      </c>
      <c r="L198">
        <v>0.99432523005797702</v>
      </c>
      <c r="M198">
        <v>0.81372608042447003</v>
      </c>
      <c r="N198">
        <v>0.56384833527224498</v>
      </c>
    </row>
    <row r="199" spans="1:14" x14ac:dyDescent="0.2">
      <c r="A199" s="14">
        <f t="shared" si="3"/>
        <v>198</v>
      </c>
      <c r="B199" s="20">
        <v>35065</v>
      </c>
      <c r="C199" s="1">
        <v>1.87</v>
      </c>
      <c r="D199" s="34">
        <v>4.8338599999999996</v>
      </c>
      <c r="E199" s="1">
        <v>1.7243900000000001</v>
      </c>
      <c r="F199" s="1">
        <v>0.22</v>
      </c>
      <c r="G199" s="1">
        <v>4.7511888432502003</v>
      </c>
      <c r="H199" s="1">
        <v>0.80143485118537705</v>
      </c>
      <c r="I199" s="1">
        <v>5.56</v>
      </c>
      <c r="K199">
        <v>0.53352562046151197</v>
      </c>
      <c r="L199">
        <v>0.99312620153410902</v>
      </c>
      <c r="M199">
        <v>0.81719281524982801</v>
      </c>
      <c r="N199">
        <v>0.53078172538300195</v>
      </c>
    </row>
    <row r="200" spans="1:14" x14ac:dyDescent="0.2">
      <c r="A200" s="14">
        <f t="shared" si="3"/>
        <v>199</v>
      </c>
      <c r="B200" s="20">
        <v>35096</v>
      </c>
      <c r="C200" s="1">
        <v>1.5</v>
      </c>
      <c r="D200" s="34">
        <v>5.8134699999999997</v>
      </c>
      <c r="E200" s="1">
        <v>3.45391</v>
      </c>
      <c r="F200" s="1">
        <v>0.12333333333333001</v>
      </c>
      <c r="G200" s="1">
        <v>4.8792160677472802</v>
      </c>
      <c r="H200" s="1">
        <v>0.78218637675660896</v>
      </c>
      <c r="I200" s="1">
        <v>5.22</v>
      </c>
      <c r="K200">
        <v>0.53403981612740603</v>
      </c>
      <c r="L200">
        <v>0.99285778290967697</v>
      </c>
      <c r="M200">
        <v>0.82060925449043098</v>
      </c>
      <c r="N200">
        <v>0.52404056653568598</v>
      </c>
    </row>
    <row r="201" spans="1:14" x14ac:dyDescent="0.2">
      <c r="A201" s="14">
        <f t="shared" si="3"/>
        <v>200</v>
      </c>
      <c r="B201" s="20">
        <v>35125</v>
      </c>
      <c r="C201" s="1">
        <v>1.69</v>
      </c>
      <c r="D201" s="34">
        <v>5.8930699999999998</v>
      </c>
      <c r="E201" s="1">
        <v>3.2073900000000002</v>
      </c>
      <c r="F201" s="1">
        <v>0.12666666666667001</v>
      </c>
      <c r="G201" s="1">
        <v>4.8662515040512497</v>
      </c>
      <c r="H201" s="1">
        <v>0.798017572887324</v>
      </c>
      <c r="I201" s="1">
        <v>5.31</v>
      </c>
      <c r="K201">
        <v>0.51910318826615098</v>
      </c>
      <c r="L201">
        <v>0.99011336254242199</v>
      </c>
      <c r="M201">
        <v>0.70106840424324401</v>
      </c>
      <c r="N201">
        <v>0.465303461152062</v>
      </c>
    </row>
    <row r="202" spans="1:14" x14ac:dyDescent="0.2">
      <c r="A202" s="14">
        <f t="shared" si="3"/>
        <v>201</v>
      </c>
      <c r="B202" s="20">
        <v>35156</v>
      </c>
      <c r="C202" s="1">
        <v>1.53</v>
      </c>
      <c r="D202" s="34">
        <v>6.49871</v>
      </c>
      <c r="E202" s="1">
        <v>4.2247599999999998</v>
      </c>
      <c r="F202" s="1">
        <v>0.23</v>
      </c>
      <c r="G202" s="1">
        <v>4.9577220157087796</v>
      </c>
      <c r="H202" s="1">
        <v>0.81591947455029201</v>
      </c>
      <c r="I202" s="1">
        <v>5.22</v>
      </c>
      <c r="K202">
        <v>0.519618967522543</v>
      </c>
      <c r="L202">
        <v>0.99092800886098797</v>
      </c>
      <c r="M202">
        <v>0.70587395321839796</v>
      </c>
      <c r="N202">
        <v>0.481074460874924</v>
      </c>
    </row>
    <row r="203" spans="1:14" x14ac:dyDescent="0.2">
      <c r="A203" s="14">
        <f t="shared" si="3"/>
        <v>202</v>
      </c>
      <c r="B203" s="20">
        <v>35186</v>
      </c>
      <c r="C203" s="1">
        <v>1.45</v>
      </c>
      <c r="D203" s="34">
        <v>5.8928500000000001</v>
      </c>
      <c r="E203" s="1">
        <v>4.6313000000000004</v>
      </c>
      <c r="F203" s="1">
        <v>0.23333333333333001</v>
      </c>
      <c r="G203" s="1">
        <v>4.8087658974746903</v>
      </c>
      <c r="H203" s="1">
        <v>0.799022186296098</v>
      </c>
      <c r="I203" s="1">
        <v>5.24</v>
      </c>
      <c r="K203">
        <v>0.53558196484580001</v>
      </c>
      <c r="L203">
        <v>0.99011336254242199</v>
      </c>
      <c r="M203">
        <v>0.83055889720738796</v>
      </c>
      <c r="N203">
        <v>0.465303461152062</v>
      </c>
    </row>
    <row r="204" spans="1:14" x14ac:dyDescent="0.2">
      <c r="A204" s="14">
        <f t="shared" si="3"/>
        <v>203</v>
      </c>
      <c r="B204" s="20">
        <v>35217</v>
      </c>
      <c r="C204" s="1">
        <v>1.67</v>
      </c>
      <c r="D204" s="34">
        <v>5.06881</v>
      </c>
      <c r="E204" s="1">
        <v>5.1558700000000002</v>
      </c>
      <c r="F204" s="1">
        <v>-6.3333333333329897E-2</v>
      </c>
      <c r="G204" s="1">
        <v>4.7959531720647099</v>
      </c>
      <c r="H204" s="1">
        <v>0.76467792051206096</v>
      </c>
      <c r="I204" s="1">
        <v>5.27</v>
      </c>
      <c r="K204">
        <v>0.53609586472102599</v>
      </c>
      <c r="L204">
        <v>0.99030044681735696</v>
      </c>
      <c r="M204">
        <v>0.83377635140207995</v>
      </c>
      <c r="N204">
        <v>0.46881998563107202</v>
      </c>
    </row>
    <row r="205" spans="1:14" x14ac:dyDescent="0.2">
      <c r="A205" s="14">
        <f t="shared" si="3"/>
        <v>204</v>
      </c>
      <c r="B205" s="20">
        <v>35247</v>
      </c>
      <c r="C205" s="1">
        <v>1.55</v>
      </c>
      <c r="D205" s="34">
        <v>5.6677799999999996</v>
      </c>
      <c r="E205" s="1">
        <v>5.4341900000000001</v>
      </c>
      <c r="F205" s="1">
        <v>0.14000000000000001</v>
      </c>
      <c r="G205" s="1">
        <v>4.7540549144405997</v>
      </c>
      <c r="H205" s="1">
        <v>0.76924800709863195</v>
      </c>
      <c r="I205" s="1">
        <v>5.4</v>
      </c>
      <c r="K205">
        <v>0.49018673762093401</v>
      </c>
      <c r="L205">
        <v>0.99057450842714601</v>
      </c>
      <c r="M205">
        <v>0.39228577863381697</v>
      </c>
      <c r="N205">
        <v>0.47408235185496</v>
      </c>
    </row>
    <row r="206" spans="1:14" x14ac:dyDescent="0.2">
      <c r="A206" s="14">
        <f t="shared" si="3"/>
        <v>205</v>
      </c>
      <c r="B206" s="20">
        <v>35278</v>
      </c>
      <c r="C206" s="1">
        <v>1.22</v>
      </c>
      <c r="D206" s="34">
        <v>5.3882899999999996</v>
      </c>
      <c r="E206" s="1">
        <v>4.7185899999999998</v>
      </c>
      <c r="F206" s="1">
        <v>-0.25666666666666998</v>
      </c>
      <c r="G206" s="1">
        <v>4.8510783327870701</v>
      </c>
      <c r="H206" s="1">
        <v>0.77651723618545199</v>
      </c>
      <c r="I206" s="1">
        <v>5.22</v>
      </c>
      <c r="K206">
        <v>0.52168165544721301</v>
      </c>
      <c r="L206">
        <v>0.991676015114628</v>
      </c>
      <c r="M206">
        <v>0.72463660323936596</v>
      </c>
      <c r="N206">
        <v>0.49669624576356303</v>
      </c>
    </row>
    <row r="207" spans="1:14" x14ac:dyDescent="0.2">
      <c r="A207" s="14">
        <f t="shared" si="3"/>
        <v>206</v>
      </c>
      <c r="B207" s="20">
        <v>35309</v>
      </c>
      <c r="C207" s="1">
        <v>1.63</v>
      </c>
      <c r="D207" s="34">
        <v>5.4994500000000004</v>
      </c>
      <c r="E207" s="1">
        <v>5.0200500000000003</v>
      </c>
      <c r="F207" s="1">
        <v>-0.15333333333332999</v>
      </c>
      <c r="G207" s="1">
        <v>4.8554266241109403</v>
      </c>
      <c r="H207" s="1">
        <v>0.75995332369875102</v>
      </c>
      <c r="I207" s="1">
        <v>5.3</v>
      </c>
      <c r="K207">
        <v>0.46030904273788198</v>
      </c>
      <c r="L207">
        <v>0.99011336254242199</v>
      </c>
      <c r="M207">
        <v>0.14505872222136099</v>
      </c>
      <c r="N207">
        <v>0.465303461152062</v>
      </c>
    </row>
    <row r="208" spans="1:14" x14ac:dyDescent="0.2">
      <c r="A208" s="14">
        <f t="shared" si="3"/>
        <v>207</v>
      </c>
      <c r="B208" s="20">
        <v>35339</v>
      </c>
      <c r="C208" s="1">
        <v>1.7</v>
      </c>
      <c r="D208" s="34">
        <v>6.2745600000000001</v>
      </c>
      <c r="E208" s="1">
        <v>5.0929399999999996</v>
      </c>
      <c r="F208" s="1">
        <v>-0.149999999999999</v>
      </c>
      <c r="G208" s="1">
        <v>4.7298740380749802</v>
      </c>
      <c r="H208" s="1">
        <v>0.78143847988664294</v>
      </c>
      <c r="I208" s="1">
        <v>5.24</v>
      </c>
      <c r="K208">
        <v>0.47625639574179202</v>
      </c>
      <c r="L208">
        <v>0.99084088657606495</v>
      </c>
      <c r="M208">
        <v>0.257361252413907</v>
      </c>
      <c r="N208">
        <v>0.47932912979207498</v>
      </c>
    </row>
    <row r="209" spans="1:14" x14ac:dyDescent="0.2">
      <c r="A209" s="14">
        <f t="shared" si="3"/>
        <v>208</v>
      </c>
      <c r="B209" s="20">
        <v>35370</v>
      </c>
      <c r="C209" s="1">
        <v>1.73</v>
      </c>
      <c r="D209" s="34">
        <v>5.8469800000000003</v>
      </c>
      <c r="E209" s="1">
        <v>5.7541799999999999</v>
      </c>
      <c r="F209" s="1">
        <v>5.3333333333330103E-2</v>
      </c>
      <c r="G209" s="1">
        <v>4.8148511865682098</v>
      </c>
      <c r="H209" s="1">
        <v>0.76669581808964204</v>
      </c>
      <c r="I209" s="1">
        <v>5.31</v>
      </c>
      <c r="K209">
        <v>0.47677180982342598</v>
      </c>
      <c r="L209">
        <v>0.99030044681735696</v>
      </c>
      <c r="M209">
        <v>0.26178889810643602</v>
      </c>
      <c r="N209">
        <v>0.46881998563107202</v>
      </c>
    </row>
    <row r="210" spans="1:14" x14ac:dyDescent="0.2">
      <c r="A210" s="14">
        <f t="shared" si="3"/>
        <v>209</v>
      </c>
      <c r="B210" s="20">
        <v>35400</v>
      </c>
      <c r="C210" s="1">
        <v>1.46</v>
      </c>
      <c r="D210" s="34">
        <v>5.5144700000000002</v>
      </c>
      <c r="E210" s="1">
        <v>6.04</v>
      </c>
      <c r="F210" s="1">
        <v>5.6666666666670203E-2</v>
      </c>
      <c r="G210" s="1">
        <v>4.9389463109221898</v>
      </c>
      <c r="H210" s="1">
        <v>0.82111442133589196</v>
      </c>
      <c r="I210" s="1">
        <v>5.29</v>
      </c>
      <c r="K210">
        <v>0.50826410855817805</v>
      </c>
      <c r="L210">
        <v>0.99092800886098797</v>
      </c>
      <c r="M210">
        <v>0.59112097950685705</v>
      </c>
      <c r="N210">
        <v>0.481074460874924</v>
      </c>
    </row>
    <row r="211" spans="1:14" x14ac:dyDescent="0.2">
      <c r="A211" s="14">
        <f t="shared" si="3"/>
        <v>210</v>
      </c>
      <c r="B211" s="20">
        <v>35431</v>
      </c>
      <c r="C211" s="1">
        <v>1.56</v>
      </c>
      <c r="D211" s="34">
        <v>6.3983299999999996</v>
      </c>
      <c r="E211" s="1">
        <v>6.8832000000000004</v>
      </c>
      <c r="F211" s="1">
        <v>-0.04</v>
      </c>
      <c r="G211" s="1">
        <v>4.8843698352592302</v>
      </c>
      <c r="H211" s="1">
        <v>0.78681319241266801</v>
      </c>
      <c r="I211" s="1">
        <v>5.25</v>
      </c>
      <c r="K211">
        <v>0.50878051226949905</v>
      </c>
      <c r="L211">
        <v>0.99075293430092504</v>
      </c>
      <c r="M211">
        <v>0.59667718487969301</v>
      </c>
      <c r="N211">
        <v>0.47758198273837899</v>
      </c>
    </row>
    <row r="212" spans="1:14" x14ac:dyDescent="0.2">
      <c r="A212" s="14">
        <f t="shared" si="3"/>
        <v>211</v>
      </c>
      <c r="B212" s="20">
        <v>35462</v>
      </c>
      <c r="C212" s="1">
        <v>1.38</v>
      </c>
      <c r="D212" s="34">
        <v>5.8681400000000004</v>
      </c>
      <c r="E212" s="1">
        <v>6.51119</v>
      </c>
      <c r="F212" s="1">
        <v>-0.13666666666666899</v>
      </c>
      <c r="G212" s="1">
        <v>4.8682713244702303</v>
      </c>
      <c r="H212" s="1">
        <v>0.74546153712961205</v>
      </c>
      <c r="I212" s="1">
        <v>5.19</v>
      </c>
      <c r="K212">
        <v>0.493801671630478</v>
      </c>
      <c r="L212">
        <v>0.99039266780491697</v>
      </c>
      <c r="M212">
        <v>0.43132406588323002</v>
      </c>
      <c r="N212">
        <v>0.47057579250939602</v>
      </c>
    </row>
    <row r="213" spans="1:14" x14ac:dyDescent="0.2">
      <c r="A213" s="14">
        <f t="shared" si="3"/>
        <v>212</v>
      </c>
      <c r="B213" s="20">
        <v>35490</v>
      </c>
      <c r="C213" s="1">
        <v>1.26</v>
      </c>
      <c r="D213" s="34">
        <v>5.4298000000000002</v>
      </c>
      <c r="E213" s="1">
        <v>7.3593900000000003</v>
      </c>
      <c r="F213" s="1">
        <v>-0.13333333333333</v>
      </c>
      <c r="G213" s="1">
        <v>4.8674386584032003</v>
      </c>
      <c r="H213" s="1">
        <v>0.73857276611580203</v>
      </c>
      <c r="I213" s="1">
        <v>5.39</v>
      </c>
      <c r="K213">
        <v>0.47883394997818801</v>
      </c>
      <c r="L213">
        <v>0.989826005251916</v>
      </c>
      <c r="M213">
        <v>0.27998398738216601</v>
      </c>
      <c r="N213">
        <v>0.46001683468599402</v>
      </c>
    </row>
    <row r="214" spans="1:14" x14ac:dyDescent="0.2">
      <c r="A214" s="14">
        <f t="shared" si="3"/>
        <v>213</v>
      </c>
      <c r="B214" s="20">
        <v>35521</v>
      </c>
      <c r="C214" s="1">
        <v>1.62</v>
      </c>
      <c r="D214" s="34">
        <v>4.8252699999999997</v>
      </c>
      <c r="E214" s="1">
        <v>6.4105699999999999</v>
      </c>
      <c r="F214" s="1">
        <v>-0.23</v>
      </c>
      <c r="G214" s="1">
        <v>4.9603093140601597</v>
      </c>
      <c r="H214" s="1">
        <v>0.76476922538513303</v>
      </c>
      <c r="I214" s="1">
        <v>5.51</v>
      </c>
      <c r="K214">
        <v>0.47934960050412601</v>
      </c>
      <c r="L214">
        <v>0.99159602248443601</v>
      </c>
      <c r="M214">
        <v>0.284651654737826</v>
      </c>
      <c r="N214">
        <v>0.49496847312564801</v>
      </c>
    </row>
    <row r="215" spans="1:14" x14ac:dyDescent="0.2">
      <c r="A215" s="14">
        <f t="shared" si="3"/>
        <v>214</v>
      </c>
      <c r="B215" s="20">
        <v>35551</v>
      </c>
      <c r="C215" s="1">
        <v>1.53</v>
      </c>
      <c r="D215" s="34">
        <v>4.5254399999999997</v>
      </c>
      <c r="E215" s="1">
        <v>6.2527799999999996</v>
      </c>
      <c r="F215" s="1">
        <v>-0.42666666666666903</v>
      </c>
      <c r="G215" s="1">
        <v>4.8547862817771303</v>
      </c>
      <c r="H215" s="1">
        <v>0.72851406221542203</v>
      </c>
      <c r="I215" s="1">
        <v>5.5</v>
      </c>
      <c r="K215">
        <v>0.46441803515419999</v>
      </c>
      <c r="L215">
        <v>0.992507584372882</v>
      </c>
      <c r="M215">
        <v>0.16944110279261099</v>
      </c>
      <c r="N215">
        <v>0.51555880845783597</v>
      </c>
    </row>
    <row r="216" spans="1:14" x14ac:dyDescent="0.2">
      <c r="A216" s="14">
        <f t="shared" si="3"/>
        <v>215</v>
      </c>
      <c r="B216" s="20">
        <v>35582</v>
      </c>
      <c r="C216" s="1">
        <v>1.51</v>
      </c>
      <c r="D216" s="34">
        <v>5.0556400000000004</v>
      </c>
      <c r="E216" s="1">
        <v>5.8754200000000001</v>
      </c>
      <c r="F216" s="1">
        <v>-0.32333333333332998</v>
      </c>
      <c r="G216" s="1">
        <v>4.9352889016506296</v>
      </c>
      <c r="H216" s="1">
        <v>0.72143436199236699</v>
      </c>
      <c r="I216" s="1">
        <v>5.56</v>
      </c>
      <c r="K216">
        <v>0.43426383668906199</v>
      </c>
      <c r="L216">
        <v>0.99243552576505201</v>
      </c>
      <c r="M216">
        <v>4.9792734975736198E-2</v>
      </c>
      <c r="N216">
        <v>0.513855309453494</v>
      </c>
    </row>
    <row r="217" spans="1:14" x14ac:dyDescent="0.2">
      <c r="A217" s="14">
        <f t="shared" si="3"/>
        <v>216</v>
      </c>
      <c r="B217" s="20">
        <v>35612</v>
      </c>
      <c r="C217" s="1">
        <v>1.73</v>
      </c>
      <c r="D217" s="34">
        <v>5.6531900000000004</v>
      </c>
      <c r="E217" s="1">
        <v>6.8132299999999999</v>
      </c>
      <c r="F217" s="1">
        <v>-0.42</v>
      </c>
      <c r="G217" s="1">
        <v>4.84780045603571</v>
      </c>
      <c r="H217" s="1">
        <v>0.72678901311717703</v>
      </c>
      <c r="I217" s="1">
        <v>5.52</v>
      </c>
      <c r="K217">
        <v>0.45006133397168602</v>
      </c>
      <c r="L217">
        <v>0.99285778290967697</v>
      </c>
      <c r="M217">
        <v>9.6682134348892501E-2</v>
      </c>
      <c r="N217">
        <v>0.52404056653568598</v>
      </c>
    </row>
    <row r="218" spans="1:14" x14ac:dyDescent="0.2">
      <c r="A218" s="14">
        <f t="shared" si="3"/>
        <v>217</v>
      </c>
      <c r="B218" s="20">
        <v>35643</v>
      </c>
      <c r="C218" s="1">
        <v>1.48</v>
      </c>
      <c r="D218" s="34">
        <v>5.9146900000000002</v>
      </c>
      <c r="E218" s="1">
        <v>7.3131000000000004</v>
      </c>
      <c r="F218" s="1">
        <v>-0.51666666666667005</v>
      </c>
      <c r="G218" s="1">
        <v>4.9098625492679302</v>
      </c>
      <c r="H218" s="1">
        <v>0.71100617636721297</v>
      </c>
      <c r="I218" s="1">
        <v>5.54</v>
      </c>
      <c r="K218">
        <v>0.43527936152590102</v>
      </c>
      <c r="L218">
        <v>0.99257896156608805</v>
      </c>
      <c r="M218">
        <v>5.20184847227151E-2</v>
      </c>
      <c r="N218">
        <v>0.51725995583345397</v>
      </c>
    </row>
    <row r="219" spans="1:14" x14ac:dyDescent="0.2">
      <c r="A219" s="14">
        <f t="shared" si="3"/>
        <v>218</v>
      </c>
      <c r="B219" s="20">
        <v>35674</v>
      </c>
      <c r="C219" s="1">
        <v>1.58</v>
      </c>
      <c r="D219" s="34">
        <v>5.7603</v>
      </c>
      <c r="E219" s="1">
        <v>7.5292000000000003</v>
      </c>
      <c r="F219" s="1">
        <v>-0.41333333333333</v>
      </c>
      <c r="G219" s="1">
        <v>4.8617231696466296</v>
      </c>
      <c r="H219" s="1">
        <v>0.69611591958243302</v>
      </c>
      <c r="I219" s="1">
        <v>5.54</v>
      </c>
      <c r="K219">
        <v>0.420611563382285</v>
      </c>
      <c r="L219">
        <v>0.99271969716917696</v>
      </c>
      <c r="M219">
        <v>2.7362822450548299E-2</v>
      </c>
      <c r="N219">
        <v>0.52065510279128502</v>
      </c>
    </row>
    <row r="220" spans="1:14" x14ac:dyDescent="0.2">
      <c r="A220" s="14">
        <f t="shared" si="3"/>
        <v>219</v>
      </c>
      <c r="B220" s="20">
        <v>35704</v>
      </c>
      <c r="C220" s="1">
        <v>1.73</v>
      </c>
      <c r="D220" s="34">
        <v>5.8027600000000001</v>
      </c>
      <c r="E220" s="1">
        <v>8.5226600000000001</v>
      </c>
      <c r="F220" s="1">
        <v>-0.60999999999999899</v>
      </c>
      <c r="G220" s="1">
        <v>4.7847661665165901</v>
      </c>
      <c r="H220" s="1">
        <v>0.71170611802375905</v>
      </c>
      <c r="I220" s="1">
        <v>5.5</v>
      </c>
      <c r="K220">
        <v>0.43629542971872898</v>
      </c>
      <c r="L220">
        <v>0.99271969716917696</v>
      </c>
      <c r="M220">
        <v>5.4338036655121297E-2</v>
      </c>
      <c r="N220">
        <v>0.52065510279128502</v>
      </c>
    </row>
    <row r="221" spans="1:14" x14ac:dyDescent="0.2">
      <c r="A221" s="14">
        <f t="shared" si="3"/>
        <v>220</v>
      </c>
      <c r="B221" s="20">
        <v>35735</v>
      </c>
      <c r="C221" s="1">
        <v>1.56</v>
      </c>
      <c r="D221" s="34">
        <v>5.79122</v>
      </c>
      <c r="E221" s="1">
        <v>8.5235900000000004</v>
      </c>
      <c r="F221" s="1">
        <v>-0.706666666666671</v>
      </c>
      <c r="G221" s="1">
        <v>4.9498342556936104</v>
      </c>
      <c r="H221" s="1">
        <v>0.69278838940487797</v>
      </c>
      <c r="I221" s="1">
        <v>5.52</v>
      </c>
      <c r="K221">
        <v>0.40658103725856198</v>
      </c>
      <c r="L221">
        <v>0.99243552576505201</v>
      </c>
      <c r="M221">
        <v>1.45446829534213E-2</v>
      </c>
      <c r="N221">
        <v>0.513855309453494</v>
      </c>
    </row>
    <row r="222" spans="1:14" x14ac:dyDescent="0.2">
      <c r="A222" s="14">
        <f t="shared" si="3"/>
        <v>221</v>
      </c>
      <c r="B222" s="20">
        <v>35765</v>
      </c>
      <c r="C222" s="1">
        <v>1.57</v>
      </c>
      <c r="D222" s="34">
        <v>5.8286499999999997</v>
      </c>
      <c r="E222" s="1">
        <v>8.1428200000000004</v>
      </c>
      <c r="F222" s="1">
        <v>-0.60333333333332995</v>
      </c>
      <c r="G222" s="1">
        <v>4.9831764085433701</v>
      </c>
      <c r="H222" s="1">
        <v>0.74841481642581198</v>
      </c>
      <c r="I222" s="1">
        <v>5.5</v>
      </c>
      <c r="K222">
        <v>0.39220865849814102</v>
      </c>
      <c r="L222">
        <v>0.99257896156608805</v>
      </c>
      <c r="M222">
        <v>7.5100982215933702E-3</v>
      </c>
      <c r="N222">
        <v>0.51725995583345397</v>
      </c>
    </row>
    <row r="223" spans="1:14" x14ac:dyDescent="0.2">
      <c r="A223" s="14">
        <f t="shared" si="3"/>
        <v>222</v>
      </c>
      <c r="B223" s="20">
        <v>35796</v>
      </c>
      <c r="C223" s="1">
        <v>1.66</v>
      </c>
      <c r="D223" s="34">
        <v>5.1523700000000003</v>
      </c>
      <c r="E223" s="1">
        <v>8.5587099999999996</v>
      </c>
      <c r="F223" s="1">
        <v>-0.7</v>
      </c>
      <c r="G223" s="1">
        <v>4.9808917872081597</v>
      </c>
      <c r="H223" s="1">
        <v>0.72798376989395797</v>
      </c>
      <c r="I223" s="1">
        <v>5.56</v>
      </c>
      <c r="K223">
        <v>0.407578464399457</v>
      </c>
      <c r="L223">
        <v>0.99243552576505201</v>
      </c>
      <c r="M223">
        <v>1.5220071869598201E-2</v>
      </c>
      <c r="N223">
        <v>0.513855309453494</v>
      </c>
    </row>
    <row r="224" spans="1:14" x14ac:dyDescent="0.2">
      <c r="A224" s="14">
        <f t="shared" si="3"/>
        <v>223</v>
      </c>
      <c r="B224" s="20">
        <v>35827</v>
      </c>
      <c r="C224" s="1">
        <v>1.63</v>
      </c>
      <c r="D224" s="34">
        <v>5.3330900000000003</v>
      </c>
      <c r="E224" s="1">
        <v>7.3952499999999999</v>
      </c>
      <c r="F224" s="1">
        <v>-0.69666666666667099</v>
      </c>
      <c r="G224" s="1">
        <v>4.9612134959030598</v>
      </c>
      <c r="H224" s="1">
        <v>0.69312335742807096</v>
      </c>
      <c r="I224" s="1">
        <v>5.51</v>
      </c>
      <c r="K224">
        <v>0.39319418914182702</v>
      </c>
      <c r="L224">
        <v>0.99285778290967697</v>
      </c>
      <c r="M224">
        <v>7.86143889438886E-3</v>
      </c>
      <c r="N224">
        <v>0.52404056653568598</v>
      </c>
    </row>
    <row r="225" spans="1:14" x14ac:dyDescent="0.2">
      <c r="A225" s="14">
        <f t="shared" si="3"/>
        <v>224</v>
      </c>
      <c r="B225" s="20">
        <v>35855</v>
      </c>
      <c r="C225" s="1">
        <v>1.65</v>
      </c>
      <c r="D225" s="34">
        <v>5.4288400000000001</v>
      </c>
      <c r="E225" s="1">
        <v>6.7382400000000002</v>
      </c>
      <c r="F225" s="1">
        <v>-0.59333333333333005</v>
      </c>
      <c r="G225" s="1">
        <v>4.92421030265906</v>
      </c>
      <c r="H225" s="1">
        <v>0.67939714231874804</v>
      </c>
      <c r="I225" s="1">
        <v>5.49</v>
      </c>
      <c r="K225">
        <v>0.39368728129758701</v>
      </c>
      <c r="L225">
        <v>0.992507584372882</v>
      </c>
      <c r="M225">
        <v>8.0431761391087098E-3</v>
      </c>
      <c r="N225">
        <v>0.51555880845783597</v>
      </c>
    </row>
    <row r="226" spans="1:14" x14ac:dyDescent="0.2">
      <c r="A226" s="14">
        <f t="shared" si="3"/>
        <v>225</v>
      </c>
      <c r="B226" s="20">
        <v>35886</v>
      </c>
      <c r="C226" s="1">
        <v>1.65</v>
      </c>
      <c r="D226" s="34">
        <v>6.0227500000000003</v>
      </c>
      <c r="E226" s="1">
        <v>7.0960200000000002</v>
      </c>
      <c r="F226" s="1">
        <v>-0.99</v>
      </c>
      <c r="G226" s="1">
        <v>5.2483362311595201</v>
      </c>
      <c r="H226" s="1">
        <v>0.74098033667503105</v>
      </c>
      <c r="I226" s="1">
        <v>5.45</v>
      </c>
      <c r="K226">
        <v>0.40907603179818502</v>
      </c>
      <c r="L226">
        <v>0.99236277930330496</v>
      </c>
      <c r="M226">
        <v>1.6291431957737398E-2</v>
      </c>
      <c r="N226">
        <v>0.51214948230034696</v>
      </c>
    </row>
    <row r="227" spans="1:14" x14ac:dyDescent="0.2">
      <c r="A227" s="14">
        <f t="shared" si="3"/>
        <v>226</v>
      </c>
      <c r="B227" s="20">
        <v>35916</v>
      </c>
      <c r="C227" s="1">
        <v>1.74</v>
      </c>
      <c r="D227" s="34">
        <v>6.9173299999999998</v>
      </c>
      <c r="E227" s="1">
        <v>7.1621800000000002</v>
      </c>
      <c r="F227" s="1">
        <v>-0.89</v>
      </c>
      <c r="G227" s="1">
        <v>4.9442603532869898</v>
      </c>
      <c r="H227" s="1">
        <v>0.691023390759821</v>
      </c>
      <c r="I227" s="1">
        <v>5.49</v>
      </c>
      <c r="K227">
        <v>0.35122340045233102</v>
      </c>
      <c r="L227">
        <v>0.99206478402076903</v>
      </c>
      <c r="M227">
        <v>1.06665216886573E-3</v>
      </c>
      <c r="N227">
        <v>0.50530336889134397</v>
      </c>
    </row>
    <row r="228" spans="1:14" x14ac:dyDescent="0.2">
      <c r="A228" s="14">
        <f t="shared" si="3"/>
        <v>227</v>
      </c>
      <c r="B228" s="20">
        <v>35947</v>
      </c>
      <c r="C228" s="1">
        <v>1.69</v>
      </c>
      <c r="D228" s="34">
        <v>6.8708799999999997</v>
      </c>
      <c r="E228" s="1">
        <v>5.9724500000000003</v>
      </c>
      <c r="F228" s="1">
        <v>-0.79</v>
      </c>
      <c r="G228" s="1">
        <v>5.0161170346838704</v>
      </c>
      <c r="H228" s="1">
        <v>0.68818658573375402</v>
      </c>
      <c r="I228" s="1">
        <v>5.56</v>
      </c>
      <c r="K228">
        <v>0.365474843203559</v>
      </c>
      <c r="L228">
        <v>0.99236277930330496</v>
      </c>
      <c r="M228">
        <v>2.12674094212252E-3</v>
      </c>
      <c r="N228">
        <v>0.51214948230034696</v>
      </c>
    </row>
    <row r="229" spans="1:14" x14ac:dyDescent="0.2">
      <c r="A229" s="14">
        <f t="shared" si="3"/>
        <v>228</v>
      </c>
      <c r="B229" s="20">
        <v>35977</v>
      </c>
      <c r="C229" s="1">
        <v>1.65</v>
      </c>
      <c r="D229" s="34">
        <v>6.1490799999999997</v>
      </c>
      <c r="E229" s="1">
        <v>4.8176199999999998</v>
      </c>
      <c r="F229" s="1">
        <v>-0.79</v>
      </c>
      <c r="G229" s="1">
        <v>4.9693865027913402</v>
      </c>
      <c r="H229" s="1">
        <v>0.68627728668944599</v>
      </c>
      <c r="I229" s="1">
        <v>5.54</v>
      </c>
      <c r="K229">
        <v>0.37996588529596897</v>
      </c>
      <c r="L229">
        <v>0.99285778290967697</v>
      </c>
      <c r="M229">
        <v>4.2359278853853401E-3</v>
      </c>
      <c r="N229">
        <v>0.52404056653568598</v>
      </c>
    </row>
    <row r="230" spans="1:14" x14ac:dyDescent="0.2">
      <c r="A230" s="14">
        <f t="shared" si="3"/>
        <v>229</v>
      </c>
      <c r="B230" s="20">
        <v>36008</v>
      </c>
      <c r="C230" s="1">
        <v>2.09</v>
      </c>
      <c r="D230" s="34">
        <v>6.04976</v>
      </c>
      <c r="E230" s="1">
        <v>5.8642700000000003</v>
      </c>
      <c r="F230" s="1">
        <v>-0.78666666666666996</v>
      </c>
      <c r="G230" s="1">
        <v>4.9519307460605804</v>
      </c>
      <c r="H230" s="1">
        <v>0.70928366477037597</v>
      </c>
      <c r="I230" s="1">
        <v>5.55</v>
      </c>
      <c r="K230">
        <v>0.37996588529596897</v>
      </c>
      <c r="L230">
        <v>0.99271969716917696</v>
      </c>
      <c r="M230">
        <v>4.2359278853853401E-3</v>
      </c>
      <c r="N230">
        <v>0.52065510279128502</v>
      </c>
    </row>
    <row r="231" spans="1:14" x14ac:dyDescent="0.2">
      <c r="A231" s="14">
        <f t="shared" si="3"/>
        <v>230</v>
      </c>
      <c r="B231" s="20">
        <v>36039</v>
      </c>
      <c r="C231" s="1">
        <v>2.65</v>
      </c>
      <c r="D231" s="34">
        <v>6.4962400000000002</v>
      </c>
      <c r="E231" s="1">
        <v>4.7278700000000002</v>
      </c>
      <c r="F231" s="1">
        <v>-0.68333333333333002</v>
      </c>
      <c r="G231" s="1">
        <v>4.9327711112004602</v>
      </c>
      <c r="H231" s="1">
        <v>0.69444399981110705</v>
      </c>
      <c r="I231" s="1">
        <v>5.51</v>
      </c>
      <c r="K231">
        <v>0.38045278928894199</v>
      </c>
      <c r="L231">
        <v>0.99278906816263501</v>
      </c>
      <c r="M231">
        <v>4.3342183225759303E-3</v>
      </c>
      <c r="N231">
        <v>0.52234905642574203</v>
      </c>
    </row>
    <row r="232" spans="1:14" x14ac:dyDescent="0.2">
      <c r="A232" s="14">
        <f t="shared" si="3"/>
        <v>231</v>
      </c>
      <c r="B232" s="20">
        <v>36069</v>
      </c>
      <c r="C232" s="1">
        <v>2.54</v>
      </c>
      <c r="D232" s="34">
        <v>6.4050900000000004</v>
      </c>
      <c r="E232" s="1">
        <v>4.6619099999999998</v>
      </c>
      <c r="F232" s="1">
        <v>-0.78</v>
      </c>
      <c r="G232" s="1">
        <v>4.8593967640185403</v>
      </c>
      <c r="H232" s="1">
        <v>0.71127680471546295</v>
      </c>
      <c r="I232" s="1">
        <v>5.07</v>
      </c>
      <c r="K232">
        <v>0.39566180757998598</v>
      </c>
      <c r="L232">
        <v>0.992507584372882</v>
      </c>
      <c r="M232">
        <v>8.8127390027309804E-3</v>
      </c>
      <c r="N232">
        <v>0.51555880845783597</v>
      </c>
    </row>
    <row r="233" spans="1:14" x14ac:dyDescent="0.2">
      <c r="A233" s="14">
        <f t="shared" si="3"/>
        <v>232</v>
      </c>
      <c r="B233" s="20">
        <v>36100</v>
      </c>
      <c r="C233" s="1">
        <v>2.6</v>
      </c>
      <c r="D233" s="34">
        <v>6.2584999999999997</v>
      </c>
      <c r="E233" s="1">
        <v>3.6847599999999998</v>
      </c>
      <c r="F233" s="1">
        <v>-0.87666666666667004</v>
      </c>
      <c r="G233" s="1">
        <v>4.9248117793836697</v>
      </c>
      <c r="H233" s="1">
        <v>0.74030927209545905</v>
      </c>
      <c r="I233" s="1">
        <v>4.83</v>
      </c>
      <c r="K233">
        <v>0.381427318212403</v>
      </c>
      <c r="L233">
        <v>0.98859136972220196</v>
      </c>
      <c r="M233">
        <v>4.5376628908232897E-3</v>
      </c>
      <c r="N233">
        <v>0.438743566746711</v>
      </c>
    </row>
    <row r="234" spans="1:14" x14ac:dyDescent="0.2">
      <c r="A234" s="14">
        <f t="shared" si="3"/>
        <v>233</v>
      </c>
      <c r="B234" s="20">
        <v>36130</v>
      </c>
      <c r="C234" s="1">
        <v>2.58</v>
      </c>
      <c r="D234" s="34">
        <v>6.6478099999999998</v>
      </c>
      <c r="E234" s="1">
        <v>3.75081</v>
      </c>
      <c r="F234" s="1">
        <v>-0.87333333333332996</v>
      </c>
      <c r="G234" s="1">
        <v>5.0520726210546396</v>
      </c>
      <c r="H234" s="1">
        <v>0.81638406805729202</v>
      </c>
      <c r="I234" s="1">
        <v>4.68</v>
      </c>
      <c r="K234">
        <v>0.36739361159245498</v>
      </c>
      <c r="L234">
        <v>0.98565934860979898</v>
      </c>
      <c r="M234">
        <v>2.3315558848819801E-3</v>
      </c>
      <c r="N234">
        <v>0.39576837467047599</v>
      </c>
    </row>
    <row r="235" spans="1:14" x14ac:dyDescent="0.2">
      <c r="A235" s="14">
        <f t="shared" si="3"/>
        <v>234</v>
      </c>
      <c r="B235" s="20">
        <v>36161</v>
      </c>
      <c r="C235" s="1">
        <v>2.63</v>
      </c>
      <c r="D235" s="34">
        <v>6.73123</v>
      </c>
      <c r="E235" s="1">
        <v>3.6995800000000001</v>
      </c>
      <c r="F235" s="1">
        <v>-0.97</v>
      </c>
      <c r="G235" s="1">
        <v>4.9609286454474502</v>
      </c>
      <c r="H235" s="1">
        <v>0.74772463644888998</v>
      </c>
      <c r="I235" s="1">
        <v>4.63</v>
      </c>
      <c r="K235">
        <v>0.36787396359237701</v>
      </c>
      <c r="L235">
        <v>0.98345957544523699</v>
      </c>
      <c r="M235">
        <v>2.38576316225404E-3</v>
      </c>
      <c r="N235">
        <v>0.36879031464865802</v>
      </c>
    </row>
    <row r="236" spans="1:14" x14ac:dyDescent="0.2">
      <c r="A236" s="14">
        <f t="shared" si="3"/>
        <v>235</v>
      </c>
      <c r="B236" s="20">
        <v>36192</v>
      </c>
      <c r="C236" s="1">
        <v>2.1</v>
      </c>
      <c r="D236" s="34">
        <v>6.6040000000000001</v>
      </c>
      <c r="E236" s="1">
        <v>4.1146599999999998</v>
      </c>
      <c r="F236" s="1">
        <v>-0.86666666666667003</v>
      </c>
      <c r="G236" s="1">
        <v>5.0011204317260098</v>
      </c>
      <c r="H236" s="1">
        <v>0.75117258726714198</v>
      </c>
      <c r="I236" s="1">
        <v>4.76</v>
      </c>
      <c r="K236">
        <v>0.35405349950693099</v>
      </c>
      <c r="L236">
        <v>0.98265450643936503</v>
      </c>
      <c r="M236">
        <v>1.2245731630843399E-3</v>
      </c>
      <c r="N236">
        <v>0.359804471410759</v>
      </c>
    </row>
    <row r="237" spans="1:14" x14ac:dyDescent="0.2">
      <c r="A237" s="14">
        <f t="shared" si="3"/>
        <v>236</v>
      </c>
      <c r="B237" s="20">
        <v>36220</v>
      </c>
      <c r="C237" s="1">
        <v>2.2799999999999998</v>
      </c>
      <c r="D237" s="34">
        <v>6.6535700000000002</v>
      </c>
      <c r="E237" s="1">
        <v>4.2056199999999997</v>
      </c>
      <c r="F237" s="1">
        <v>-1.0633333333333299</v>
      </c>
      <c r="G237" s="1">
        <v>5.0857694890144201</v>
      </c>
      <c r="H237" s="1">
        <v>0.677381927054716</v>
      </c>
      <c r="I237" s="1">
        <v>4.8099999999999996</v>
      </c>
      <c r="K237">
        <v>0.36883545381400001</v>
      </c>
      <c r="L237">
        <v>0.98467140150126398</v>
      </c>
      <c r="M237">
        <v>2.49797833829951E-3</v>
      </c>
      <c r="N237">
        <v>0.38317942184304299</v>
      </c>
    </row>
    <row r="238" spans="1:14" x14ac:dyDescent="0.2">
      <c r="A238" s="14">
        <f t="shared" si="3"/>
        <v>237</v>
      </c>
      <c r="B238" s="20">
        <v>36251</v>
      </c>
      <c r="C238" s="1">
        <v>2.12</v>
      </c>
      <c r="D238" s="34">
        <v>7.0506700000000002</v>
      </c>
      <c r="E238" s="1">
        <v>4.1246600000000004</v>
      </c>
      <c r="F238" s="1">
        <v>-0.96</v>
      </c>
      <c r="G238" s="1">
        <v>5.05901017371745</v>
      </c>
      <c r="H238" s="1">
        <v>0.68855669043539203</v>
      </c>
      <c r="I238" s="1">
        <v>4.74</v>
      </c>
      <c r="K238">
        <v>0.34093671638824802</v>
      </c>
      <c r="L238">
        <v>0.98538369900869005</v>
      </c>
      <c r="M238">
        <v>6.4282819552402603E-4</v>
      </c>
      <c r="N238">
        <v>0.39217248865468302</v>
      </c>
    </row>
    <row r="239" spans="1:14" x14ac:dyDescent="0.2">
      <c r="A239" s="14">
        <f t="shared" si="3"/>
        <v>238</v>
      </c>
      <c r="B239" s="20">
        <v>36281</v>
      </c>
      <c r="C239" s="1">
        <v>2.08</v>
      </c>
      <c r="D239" s="34">
        <v>6.6428000000000003</v>
      </c>
      <c r="E239" s="1">
        <v>4.1694000000000004</v>
      </c>
      <c r="F239" s="1">
        <v>-1.05666666666667</v>
      </c>
      <c r="G239" s="1">
        <v>5.0680611025835098</v>
      </c>
      <c r="H239" s="1">
        <v>0.65564659230556499</v>
      </c>
      <c r="I239" s="1">
        <v>4.74</v>
      </c>
      <c r="K239">
        <v>0.35547240656576701</v>
      </c>
      <c r="L239">
        <v>0.98437695088446497</v>
      </c>
      <c r="M239">
        <v>1.3120850076911901E-3</v>
      </c>
      <c r="N239">
        <v>0.37958163756824598</v>
      </c>
    </row>
    <row r="240" spans="1:14" x14ac:dyDescent="0.2">
      <c r="A240" s="14">
        <f t="shared" si="3"/>
        <v>239</v>
      </c>
      <c r="B240" s="20">
        <v>36312</v>
      </c>
      <c r="C240" s="1">
        <v>2.21</v>
      </c>
      <c r="D240" s="34">
        <v>6.5108899999999998</v>
      </c>
      <c r="E240" s="1">
        <v>4.6555</v>
      </c>
      <c r="F240" s="1">
        <v>-0.95333333333333103</v>
      </c>
      <c r="G240" s="1">
        <v>5.0851816802021697</v>
      </c>
      <c r="H240" s="1">
        <v>0.634551388559082</v>
      </c>
      <c r="I240" s="1">
        <v>4.76</v>
      </c>
      <c r="K240">
        <v>0.34186587831632997</v>
      </c>
      <c r="L240">
        <v>0.98437695088446497</v>
      </c>
      <c r="M240">
        <v>6.7311915075428798E-4</v>
      </c>
      <c r="N240">
        <v>0.37958163756824598</v>
      </c>
    </row>
    <row r="241" spans="1:14" x14ac:dyDescent="0.2">
      <c r="A241" s="14">
        <f t="shared" si="3"/>
        <v>240</v>
      </c>
      <c r="B241" s="20">
        <v>36342</v>
      </c>
      <c r="C241" s="1">
        <v>2.0299999999999998</v>
      </c>
      <c r="D241" s="34">
        <v>6.6468600000000002</v>
      </c>
      <c r="E241" s="1">
        <v>5.6831199999999997</v>
      </c>
      <c r="F241" s="1">
        <v>-0.95</v>
      </c>
      <c r="G241" s="1">
        <v>5.0748083736419698</v>
      </c>
      <c r="H241" s="1">
        <v>0.66854259194591104</v>
      </c>
      <c r="I241" s="1">
        <v>4.99</v>
      </c>
      <c r="K241">
        <v>0.356419759535056</v>
      </c>
      <c r="L241">
        <v>0.98467140150126398</v>
      </c>
      <c r="M241">
        <v>1.37386891656241E-3</v>
      </c>
      <c r="N241">
        <v>0.38317942184304299</v>
      </c>
    </row>
    <row r="242" spans="1:14" x14ac:dyDescent="0.2">
      <c r="A242" s="14">
        <f t="shared" si="3"/>
        <v>241</v>
      </c>
      <c r="B242" s="20">
        <v>36373</v>
      </c>
      <c r="C242" s="1">
        <v>2.17</v>
      </c>
      <c r="D242" s="34">
        <v>6.77637</v>
      </c>
      <c r="E242" s="1">
        <v>3.9952999999999999</v>
      </c>
      <c r="F242" s="1">
        <v>-1.04666666666667</v>
      </c>
      <c r="G242" s="1">
        <v>5.0882559245810102</v>
      </c>
      <c r="H242" s="1">
        <v>0.70294409242823996</v>
      </c>
      <c r="I242" s="1">
        <v>5.07</v>
      </c>
      <c r="K242">
        <v>0.35689385822389003</v>
      </c>
      <c r="L242">
        <v>0.98768688812413197</v>
      </c>
      <c r="M242">
        <v>1.4058419208535201E-3</v>
      </c>
      <c r="N242">
        <v>0.42446787912454897</v>
      </c>
    </row>
    <row r="243" spans="1:14" x14ac:dyDescent="0.2">
      <c r="A243" s="14">
        <f t="shared" si="3"/>
        <v>242</v>
      </c>
      <c r="B243" s="20">
        <v>36404</v>
      </c>
      <c r="C243" s="1">
        <v>2.2999999999999998</v>
      </c>
      <c r="D243" s="34">
        <v>6.92638</v>
      </c>
      <c r="E243" s="1">
        <v>3.7589199999999998</v>
      </c>
      <c r="F243" s="1">
        <v>-1.0433333333333299</v>
      </c>
      <c r="G243" s="1">
        <v>5.0970837071538204</v>
      </c>
      <c r="H243" s="1">
        <v>0.736440923900609</v>
      </c>
      <c r="I243" s="1">
        <v>5.22</v>
      </c>
      <c r="K243">
        <v>0.343261897905348</v>
      </c>
      <c r="L243">
        <v>0.98859136972220196</v>
      </c>
      <c r="M243">
        <v>7.2125081788831805E-4</v>
      </c>
      <c r="N243">
        <v>0.438743566746711</v>
      </c>
    </row>
    <row r="244" spans="1:14" x14ac:dyDescent="0.2">
      <c r="A244" s="14">
        <f t="shared" si="3"/>
        <v>243</v>
      </c>
      <c r="B244" s="20">
        <v>36434</v>
      </c>
      <c r="C244" s="1">
        <v>2.36</v>
      </c>
      <c r="D244" s="34">
        <v>6.7230100000000004</v>
      </c>
      <c r="E244" s="1">
        <v>4.2941099999999999</v>
      </c>
      <c r="F244" s="1">
        <v>-1.1399999999999999</v>
      </c>
      <c r="G244" s="1">
        <v>5.01209663677019</v>
      </c>
      <c r="H244" s="1">
        <v>0.82113469168837305</v>
      </c>
      <c r="I244" s="1">
        <v>5.2</v>
      </c>
      <c r="K244">
        <v>0.34372784209822999</v>
      </c>
      <c r="L244">
        <v>0.99011336254242199</v>
      </c>
      <c r="M244">
        <v>7.3804716331494602E-4</v>
      </c>
      <c r="N244">
        <v>0.465303461152062</v>
      </c>
    </row>
    <row r="245" spans="1:14" x14ac:dyDescent="0.2">
      <c r="A245" s="14">
        <f t="shared" si="3"/>
        <v>244</v>
      </c>
      <c r="B245" s="20">
        <v>36465</v>
      </c>
      <c r="C245" s="1">
        <v>1.97</v>
      </c>
      <c r="D245" s="34">
        <v>7.0236400000000003</v>
      </c>
      <c r="E245" s="1">
        <v>4.8604700000000003</v>
      </c>
      <c r="F245" s="1">
        <v>-1.13333333333333</v>
      </c>
      <c r="G245" s="1">
        <v>5.0009915913010596</v>
      </c>
      <c r="H245" s="1">
        <v>1.0300225032949899</v>
      </c>
      <c r="I245" s="1">
        <v>5.42</v>
      </c>
      <c r="K245">
        <v>0.330340455654689</v>
      </c>
      <c r="L245">
        <v>0.98992269971707703</v>
      </c>
      <c r="M245">
        <v>3.7852323264959601E-4</v>
      </c>
      <c r="N245">
        <v>0.46178058295928698</v>
      </c>
    </row>
    <row r="246" spans="1:14" x14ac:dyDescent="0.2">
      <c r="A246" s="14">
        <f t="shared" si="3"/>
        <v>245</v>
      </c>
      <c r="B246" s="20">
        <v>36495</v>
      </c>
      <c r="C246" s="1">
        <v>1.74</v>
      </c>
      <c r="D246" s="34">
        <v>7.7127100000000004</v>
      </c>
      <c r="E246" s="1">
        <v>5.2736599999999996</v>
      </c>
      <c r="F246" s="1">
        <v>-1.2266666666666699</v>
      </c>
      <c r="G246" s="1">
        <v>4.8379211882930804</v>
      </c>
      <c r="H246" s="1">
        <v>1.8563293456690499</v>
      </c>
      <c r="I246" s="1">
        <v>5.3</v>
      </c>
      <c r="K246">
        <v>0.33125525400143502</v>
      </c>
      <c r="L246">
        <v>0.99183374052798101</v>
      </c>
      <c r="M246">
        <v>3.9636471149340999E-4</v>
      </c>
      <c r="N246">
        <v>0.50014551894331905</v>
      </c>
    </row>
    <row r="247" spans="1:14" x14ac:dyDescent="0.2">
      <c r="A247" s="14">
        <f t="shared" si="3"/>
        <v>246</v>
      </c>
      <c r="B247" s="20">
        <v>36526</v>
      </c>
      <c r="C247" s="1">
        <v>1.65</v>
      </c>
      <c r="D247" s="34">
        <v>7.6141500000000004</v>
      </c>
      <c r="E247" s="1">
        <v>4.7962600000000002</v>
      </c>
      <c r="F247" s="1">
        <v>-1.22</v>
      </c>
      <c r="G247" s="1">
        <v>5.0287045967575601</v>
      </c>
      <c r="H247" s="1">
        <v>0.96719884821015201</v>
      </c>
      <c r="I247" s="1">
        <v>5.45</v>
      </c>
      <c r="K247">
        <v>0.31856654149387098</v>
      </c>
      <c r="L247">
        <v>0.99084088657606495</v>
      </c>
      <c r="M247">
        <v>2.0798600536673799E-4</v>
      </c>
      <c r="N247">
        <v>0.47932912979207498</v>
      </c>
    </row>
    <row r="248" spans="1:14" x14ac:dyDescent="0.2">
      <c r="A248" s="14">
        <f t="shared" si="3"/>
        <v>247</v>
      </c>
      <c r="B248" s="20">
        <v>36557</v>
      </c>
      <c r="C248" s="1">
        <v>1.87</v>
      </c>
      <c r="D248" s="34">
        <v>8.48766</v>
      </c>
      <c r="E248" s="1">
        <v>4.5475599999999998</v>
      </c>
      <c r="F248" s="1">
        <v>-1.11666666666667</v>
      </c>
      <c r="G248" s="1">
        <v>5.0063846848695999</v>
      </c>
      <c r="H248" s="1">
        <v>0.88279994597023603</v>
      </c>
      <c r="I248" s="1">
        <v>5.73</v>
      </c>
      <c r="K248">
        <v>0.31946428920131298</v>
      </c>
      <c r="L248">
        <v>0.99206478402076903</v>
      </c>
      <c r="M248">
        <v>2.17791059599469E-4</v>
      </c>
      <c r="N248">
        <v>0.50530336889134397</v>
      </c>
    </row>
    <row r="249" spans="1:14" x14ac:dyDescent="0.2">
      <c r="A249" s="14">
        <f t="shared" si="3"/>
        <v>248</v>
      </c>
      <c r="B249" s="20">
        <v>36586</v>
      </c>
      <c r="C249" s="1">
        <v>2.34</v>
      </c>
      <c r="D249" s="34">
        <v>9.0153099999999995</v>
      </c>
      <c r="E249" s="1">
        <v>4.7769000000000004</v>
      </c>
      <c r="F249" s="1">
        <v>-1.21333333333333</v>
      </c>
      <c r="G249" s="1">
        <v>4.9842085608428102</v>
      </c>
      <c r="H249" s="1">
        <v>0.76029795996546501</v>
      </c>
      <c r="I249" s="1">
        <v>5.85</v>
      </c>
      <c r="K249">
        <v>0.33354782418549001</v>
      </c>
      <c r="L249">
        <v>0.99393127052561803</v>
      </c>
      <c r="M249">
        <v>4.4473309634975299E-4</v>
      </c>
      <c r="N249">
        <v>0.55240138671815397</v>
      </c>
    </row>
    <row r="250" spans="1:14" x14ac:dyDescent="0.2">
      <c r="A250" s="14">
        <f t="shared" si="3"/>
        <v>249</v>
      </c>
      <c r="B250" s="20">
        <v>36617</v>
      </c>
      <c r="C250" s="1">
        <v>2.17</v>
      </c>
      <c r="D250" s="34">
        <v>7.6643699999999999</v>
      </c>
      <c r="E250" s="1">
        <v>5.2478499999999997</v>
      </c>
      <c r="F250" s="1">
        <v>-1.41</v>
      </c>
      <c r="G250" s="1">
        <v>4.9664270287616601</v>
      </c>
      <c r="H250" s="1">
        <v>0.98162480284142395</v>
      </c>
      <c r="I250" s="1">
        <v>6.02</v>
      </c>
      <c r="K250">
        <v>0.32036337743863502</v>
      </c>
      <c r="L250">
        <v>0.994590973345156</v>
      </c>
      <c r="M250">
        <v>2.2805824664956799E-4</v>
      </c>
      <c r="N250">
        <v>0.57193673932229405</v>
      </c>
    </row>
    <row r="251" spans="1:14" x14ac:dyDescent="0.2">
      <c r="A251" s="14">
        <f t="shared" si="3"/>
        <v>250</v>
      </c>
      <c r="B251" s="20">
        <v>36647</v>
      </c>
      <c r="C251" s="1">
        <v>2.61</v>
      </c>
      <c r="D251" s="34">
        <v>7.7404999999999999</v>
      </c>
      <c r="E251" s="1">
        <v>4.6986400000000001</v>
      </c>
      <c r="F251" s="1">
        <v>-1.2066666666666701</v>
      </c>
      <c r="G251" s="1">
        <v>4.9758496408477599</v>
      </c>
      <c r="H251" s="1">
        <v>0.679035395730198</v>
      </c>
      <c r="I251" s="1">
        <v>6.27</v>
      </c>
      <c r="K251">
        <v>0.29442078246771503</v>
      </c>
      <c r="L251">
        <v>0.99540536207168895</v>
      </c>
      <c r="M251" s="9">
        <v>5.8589351564679899E-5</v>
      </c>
      <c r="N251">
        <v>0.59885876941662697</v>
      </c>
    </row>
    <row r="252" spans="1:14" x14ac:dyDescent="0.2">
      <c r="A252" s="14">
        <f t="shared" si="3"/>
        <v>251</v>
      </c>
      <c r="B252" s="20">
        <v>36678</v>
      </c>
      <c r="C252" s="1">
        <v>2.4500000000000002</v>
      </c>
      <c r="D252" s="34">
        <v>7.8333899999999996</v>
      </c>
      <c r="E252" s="1">
        <v>4.9752700000000001</v>
      </c>
      <c r="F252" s="1">
        <v>-1.20333333333333</v>
      </c>
      <c r="G252" s="1">
        <v>4.93707394734946</v>
      </c>
      <c r="H252" s="1">
        <v>0.79395199425413499</v>
      </c>
      <c r="I252" s="1">
        <v>6.53</v>
      </c>
      <c r="K252">
        <v>0.32126380151660899</v>
      </c>
      <c r="L252">
        <v>0.99638670699639598</v>
      </c>
      <c r="M252">
        <v>2.3880933763268999E-4</v>
      </c>
      <c r="N252">
        <v>0.63670962238150397</v>
      </c>
    </row>
    <row r="253" spans="1:14" x14ac:dyDescent="0.2">
      <c r="A253" s="14">
        <f t="shared" si="3"/>
        <v>252</v>
      </c>
      <c r="B253" s="20">
        <v>36708</v>
      </c>
      <c r="C253" s="1">
        <v>2.31</v>
      </c>
      <c r="D253" s="34">
        <v>7.6828799999999999</v>
      </c>
      <c r="E253" s="1">
        <v>4.1639099999999996</v>
      </c>
      <c r="F253" s="1">
        <v>-1.2</v>
      </c>
      <c r="G253" s="1">
        <v>4.9607911671816396</v>
      </c>
      <c r="H253" s="1">
        <v>0.75032662416797302</v>
      </c>
      <c r="I253" s="1">
        <v>6.54</v>
      </c>
      <c r="K253">
        <v>0.321714513020397</v>
      </c>
      <c r="L253">
        <v>0.99718663245113204</v>
      </c>
      <c r="M253">
        <v>2.4437342945154902E-4</v>
      </c>
      <c r="N253">
        <v>0.67371310850553701</v>
      </c>
    </row>
    <row r="254" spans="1:14" x14ac:dyDescent="0.2">
      <c r="A254" s="14">
        <f t="shared" si="3"/>
        <v>253</v>
      </c>
      <c r="B254" s="20">
        <v>36739</v>
      </c>
      <c r="C254" s="1">
        <v>2.5299999999999998</v>
      </c>
      <c r="D254" s="34">
        <v>7.4701700000000004</v>
      </c>
      <c r="E254" s="1">
        <v>3.41737</v>
      </c>
      <c r="F254" s="1">
        <v>-1.09666666666667</v>
      </c>
      <c r="G254" s="1">
        <v>4.9613103317561196</v>
      </c>
      <c r="H254" s="1">
        <v>0.67360766125465799</v>
      </c>
      <c r="I254" s="1">
        <v>6.5</v>
      </c>
      <c r="K254">
        <v>0.32216555670921898</v>
      </c>
      <c r="L254">
        <v>0.99721359910158203</v>
      </c>
      <c r="M254">
        <v>2.5006712832164002E-4</v>
      </c>
      <c r="N254">
        <v>0.67508636301074498</v>
      </c>
    </row>
    <row r="255" spans="1:14" x14ac:dyDescent="0.2">
      <c r="A255" s="14">
        <f t="shared" si="3"/>
        <v>254</v>
      </c>
      <c r="B255" s="20">
        <v>36770</v>
      </c>
      <c r="C255" s="1">
        <v>2.5499999999999998</v>
      </c>
      <c r="D255" s="34">
        <v>7.9027399999999997</v>
      </c>
      <c r="E255" s="1">
        <v>4.2527200000000001</v>
      </c>
      <c r="F255" s="1">
        <v>-1.2933333333333299</v>
      </c>
      <c r="G255" s="1">
        <v>4.93678894291833</v>
      </c>
      <c r="H255" s="1">
        <v>0.68060123403058703</v>
      </c>
      <c r="I255" s="1">
        <v>6.52</v>
      </c>
      <c r="K255">
        <v>0.33630932687006398</v>
      </c>
      <c r="L255">
        <v>0.99710416518081901</v>
      </c>
      <c r="M255">
        <v>5.10624207646461E-4</v>
      </c>
      <c r="N255">
        <v>0.66957086041966096</v>
      </c>
    </row>
    <row r="256" spans="1:14" x14ac:dyDescent="0.2">
      <c r="A256" s="14">
        <f t="shared" si="3"/>
        <v>255</v>
      </c>
      <c r="B256" s="20">
        <v>36800</v>
      </c>
      <c r="C256" s="1">
        <v>2.57</v>
      </c>
      <c r="D256" s="34">
        <v>7.5928199999999997</v>
      </c>
      <c r="E256" s="1">
        <v>2.5804999999999998</v>
      </c>
      <c r="F256" s="1">
        <v>-1.29</v>
      </c>
      <c r="G256" s="1">
        <v>4.8946047358475298</v>
      </c>
      <c r="H256" s="1">
        <v>0.68400606572365896</v>
      </c>
      <c r="I256" s="1">
        <v>6.51</v>
      </c>
      <c r="K256">
        <v>0.30966379881302097</v>
      </c>
      <c r="L256">
        <v>0.99715940623851895</v>
      </c>
      <c r="M256">
        <v>1.3120957567795601E-4</v>
      </c>
      <c r="N256">
        <v>0.67233610311062897</v>
      </c>
    </row>
    <row r="257" spans="1:14" x14ac:dyDescent="0.2">
      <c r="A257" s="14">
        <f t="shared" si="3"/>
        <v>256</v>
      </c>
      <c r="B257" s="20">
        <v>36831</v>
      </c>
      <c r="C257" s="1">
        <v>2.8</v>
      </c>
      <c r="D257" s="34">
        <v>7.21509</v>
      </c>
      <c r="E257" s="1">
        <v>2.1101399999999999</v>
      </c>
      <c r="F257" s="1">
        <v>-1.28666666666667</v>
      </c>
      <c r="G257" s="1">
        <v>4.9222511338438899</v>
      </c>
      <c r="H257" s="1">
        <v>0.79411338260257103</v>
      </c>
      <c r="I257" s="1">
        <v>6.51</v>
      </c>
      <c r="K257">
        <v>0.31010567168130099</v>
      </c>
      <c r="L257">
        <v>0.99713191798311696</v>
      </c>
      <c r="M257">
        <v>1.3426700441169199E-4</v>
      </c>
      <c r="N257">
        <v>0.67095535198172296</v>
      </c>
    </row>
    <row r="258" spans="1:14" x14ac:dyDescent="0.2">
      <c r="A258" s="14">
        <f t="shared" si="3"/>
        <v>257</v>
      </c>
      <c r="B258" s="20">
        <v>36861</v>
      </c>
      <c r="C258" s="1">
        <v>2.9</v>
      </c>
      <c r="D258" s="34">
        <v>6.2244799999999998</v>
      </c>
      <c r="E258" s="1">
        <v>1.06887</v>
      </c>
      <c r="F258" s="1">
        <v>-1.2833333333333301</v>
      </c>
      <c r="G258" s="1">
        <v>4.94352581044555</v>
      </c>
      <c r="H258" s="1">
        <v>0.99958782170817995</v>
      </c>
      <c r="I258" s="1">
        <v>6.4</v>
      </c>
      <c r="K258">
        <v>0.310547891434308</v>
      </c>
      <c r="L258">
        <v>0.99713191798311696</v>
      </c>
      <c r="M258">
        <v>1.3739566716846599E-4</v>
      </c>
      <c r="N258">
        <v>0.67095535198172296</v>
      </c>
    </row>
    <row r="259" spans="1:14" x14ac:dyDescent="0.2">
      <c r="A259" s="14">
        <f t="shared" si="3"/>
        <v>258</v>
      </c>
      <c r="B259" s="20">
        <v>36892</v>
      </c>
      <c r="C259" s="1">
        <v>2.74</v>
      </c>
      <c r="D259" s="34">
        <v>6.75868</v>
      </c>
      <c r="E259" s="1">
        <v>0.40193000000000001</v>
      </c>
      <c r="F259" s="1">
        <v>-0.98</v>
      </c>
      <c r="G259" s="1">
        <v>4.9509746909585202</v>
      </c>
      <c r="H259" s="1">
        <v>0.89065612972787001</v>
      </c>
      <c r="I259" s="1">
        <v>5.98</v>
      </c>
      <c r="K259">
        <v>0.31099045753559501</v>
      </c>
      <c r="L259">
        <v>0.99681151894155895</v>
      </c>
      <c r="M259">
        <v>1.40597223144722E-4</v>
      </c>
      <c r="N259">
        <v>0.65552149257286096</v>
      </c>
    </row>
    <row r="260" spans="1:14" x14ac:dyDescent="0.2">
      <c r="A260" s="14">
        <f t="shared" ref="A260:A323" si="4">A259+1</f>
        <v>259</v>
      </c>
      <c r="B260" s="20">
        <v>36923</v>
      </c>
      <c r="C260" s="1">
        <v>2.95</v>
      </c>
      <c r="D260" s="34">
        <v>5.6815300000000004</v>
      </c>
      <c r="E260" s="1">
        <v>-0.48437000000000002</v>
      </c>
      <c r="F260" s="1">
        <v>-0.97666666666667001</v>
      </c>
      <c r="G260" s="1">
        <v>4.9791941772367299</v>
      </c>
      <c r="H260" s="1">
        <v>0.88039164005996695</v>
      </c>
      <c r="I260" s="1">
        <v>5.49</v>
      </c>
      <c r="K260">
        <v>0.35263715740666302</v>
      </c>
      <c r="L260">
        <v>0.99522544682091596</v>
      </c>
      <c r="M260">
        <v>1.1428913971469E-3</v>
      </c>
      <c r="N260">
        <v>0.59260702410047805</v>
      </c>
    </row>
    <row r="261" spans="1:14" x14ac:dyDescent="0.2">
      <c r="A261" s="14">
        <f t="shared" si="4"/>
        <v>260</v>
      </c>
      <c r="B261" s="20">
        <v>36951</v>
      </c>
      <c r="C261" s="1">
        <v>2.91</v>
      </c>
      <c r="D261" s="34">
        <v>4.5185300000000002</v>
      </c>
      <c r="E261" s="1">
        <v>-1.1259300000000001</v>
      </c>
      <c r="F261" s="1">
        <v>-0.87333333333332996</v>
      </c>
      <c r="G261" s="1">
        <v>5.0084374699501097</v>
      </c>
      <c r="H261" s="1">
        <v>0.69709355877449197</v>
      </c>
      <c r="I261" s="1">
        <v>5.31</v>
      </c>
      <c r="K261">
        <v>0.353108985195008</v>
      </c>
      <c r="L261">
        <v>0.99236277930330496</v>
      </c>
      <c r="M261">
        <v>1.1694953327645199E-3</v>
      </c>
      <c r="N261">
        <v>0.51214948230034696</v>
      </c>
    </row>
    <row r="262" spans="1:14" x14ac:dyDescent="0.2">
      <c r="A262" s="14">
        <f t="shared" si="4"/>
        <v>261</v>
      </c>
      <c r="B262" s="20">
        <v>36982</v>
      </c>
      <c r="C262" s="1">
        <v>2.72</v>
      </c>
      <c r="D262" s="34">
        <v>4.9482100000000004</v>
      </c>
      <c r="E262" s="1">
        <v>-2.12913</v>
      </c>
      <c r="F262" s="1">
        <v>-0.77</v>
      </c>
      <c r="G262" s="1">
        <v>4.9920060641735802</v>
      </c>
      <c r="H262" s="1">
        <v>0.71902685487195805</v>
      </c>
      <c r="I262" s="1">
        <v>4.8</v>
      </c>
      <c r="K262">
        <v>0.36787396359237701</v>
      </c>
      <c r="L262">
        <v>0.99092800886098797</v>
      </c>
      <c r="M262">
        <v>2.3857631622540201E-3</v>
      </c>
      <c r="N262">
        <v>0.481074460874924</v>
      </c>
    </row>
    <row r="263" spans="1:14" s="34" customFormat="1" x14ac:dyDescent="0.2">
      <c r="A263" s="32">
        <f t="shared" si="4"/>
        <v>262</v>
      </c>
      <c r="B263" s="33">
        <v>37012</v>
      </c>
      <c r="C263" s="34">
        <v>2.64</v>
      </c>
      <c r="D263" s="34">
        <v>5.06142</v>
      </c>
      <c r="E263" s="34">
        <v>-2.8835600000000001</v>
      </c>
      <c r="F263" s="34">
        <v>-0.86666666666667003</v>
      </c>
      <c r="G263" s="34">
        <v>4.9755090523616499</v>
      </c>
      <c r="H263" s="34">
        <v>0.96547275049812498</v>
      </c>
      <c r="I263" s="34">
        <v>4.21</v>
      </c>
      <c r="K263" s="34">
        <v>0.38289090097943201</v>
      </c>
      <c r="L263" s="34">
        <v>0.98524391253994903</v>
      </c>
      <c r="M263" s="34">
        <v>4.8607862645013798E-3</v>
      </c>
      <c r="N263" s="34">
        <v>0.39037418425973303</v>
      </c>
    </row>
    <row r="264" spans="1:14" x14ac:dyDescent="0.2">
      <c r="A264" s="14">
        <f t="shared" si="4"/>
        <v>263</v>
      </c>
      <c r="B264" s="20">
        <v>37043</v>
      </c>
      <c r="C264" s="1">
        <v>2.5499999999999998</v>
      </c>
      <c r="D264" s="34">
        <v>4.6975800000000003</v>
      </c>
      <c r="E264" s="1">
        <v>-3.55633</v>
      </c>
      <c r="F264" s="1">
        <v>-0.66333333333333</v>
      </c>
      <c r="G264" s="1">
        <v>5.0532509264607999</v>
      </c>
      <c r="H264" s="1">
        <v>0.74304432419222199</v>
      </c>
      <c r="I264" s="1">
        <v>3.97</v>
      </c>
      <c r="K264">
        <v>0.36883545381400001</v>
      </c>
      <c r="L264">
        <v>0.97416837094483499</v>
      </c>
      <c r="M264">
        <v>2.49797833829951E-3</v>
      </c>
      <c r="N264">
        <v>0.285277622393799</v>
      </c>
    </row>
    <row r="265" spans="1:14" x14ac:dyDescent="0.2">
      <c r="A265" s="14">
        <f t="shared" si="4"/>
        <v>264</v>
      </c>
      <c r="B265" s="20">
        <v>37073</v>
      </c>
      <c r="C265" s="1">
        <v>2.9</v>
      </c>
      <c r="D265" s="34">
        <v>4.5549299999999997</v>
      </c>
      <c r="E265" s="1">
        <v>-3.9628399999999999</v>
      </c>
      <c r="F265" s="1">
        <v>-0.56000000000000105</v>
      </c>
      <c r="G265" s="1">
        <v>5.0687530422409104</v>
      </c>
      <c r="H265" s="1">
        <v>0.89376376136890101</v>
      </c>
      <c r="I265" s="1">
        <v>3.77</v>
      </c>
      <c r="K265">
        <v>0.39862996926906202</v>
      </c>
      <c r="L265">
        <v>0.96759388733421303</v>
      </c>
      <c r="M265">
        <v>1.01058888383869E-2</v>
      </c>
      <c r="N265">
        <v>0.24425245129905199</v>
      </c>
    </row>
    <row r="266" spans="1:14" x14ac:dyDescent="0.2">
      <c r="A266" s="14">
        <f t="shared" si="4"/>
        <v>265</v>
      </c>
      <c r="B266" s="20">
        <v>37104</v>
      </c>
      <c r="C266" s="1">
        <v>3</v>
      </c>
      <c r="D266" s="34">
        <v>4.5564900000000002</v>
      </c>
      <c r="E266" s="1">
        <v>-3.8107500000000001</v>
      </c>
      <c r="F266" s="1">
        <v>-0.25666666666666998</v>
      </c>
      <c r="G266" s="1">
        <v>5.0767659061652299</v>
      </c>
      <c r="H266" s="1">
        <v>0.76952037791641503</v>
      </c>
      <c r="I266" s="1">
        <v>3.65</v>
      </c>
      <c r="K266">
        <v>0.41407997537750602</v>
      </c>
      <c r="L266">
        <v>0.96087418590709095</v>
      </c>
      <c r="M266">
        <v>2.04258937011766E-2</v>
      </c>
      <c r="N266">
        <v>0.211483691399832</v>
      </c>
    </row>
    <row r="267" spans="1:14" x14ac:dyDescent="0.2">
      <c r="A267" s="14">
        <f t="shared" si="4"/>
        <v>266</v>
      </c>
      <c r="B267" s="20">
        <v>37135</v>
      </c>
      <c r="C267" s="1">
        <v>3.43</v>
      </c>
      <c r="D267" s="34">
        <v>1.8872899999999999</v>
      </c>
      <c r="E267" s="1">
        <v>-4.5460900000000004</v>
      </c>
      <c r="F267" s="1">
        <v>-0.15333333333332999</v>
      </c>
      <c r="G267" s="1">
        <v>5.0109712009354599</v>
      </c>
      <c r="H267" s="1">
        <v>1.06057378534767</v>
      </c>
      <c r="I267" s="1">
        <v>3.07</v>
      </c>
      <c r="K267">
        <v>0.46030904273788198</v>
      </c>
      <c r="L267">
        <v>0.95620159767830104</v>
      </c>
      <c r="M267">
        <v>0.14505872222136201</v>
      </c>
      <c r="N267">
        <v>0.19259762764643601</v>
      </c>
    </row>
    <row r="268" spans="1:14" x14ac:dyDescent="0.2">
      <c r="A268" s="14">
        <f t="shared" si="4"/>
        <v>267</v>
      </c>
      <c r="B268" s="20">
        <v>37165</v>
      </c>
      <c r="C268" s="1">
        <v>3.61</v>
      </c>
      <c r="D268" s="34">
        <v>4.6485300000000001</v>
      </c>
      <c r="E268" s="1">
        <v>-4.67361</v>
      </c>
      <c r="F268" s="1">
        <v>0.149999999999999</v>
      </c>
      <c r="G268" s="1">
        <v>5.11387364482301</v>
      </c>
      <c r="H268" s="1">
        <v>0.850486080874441</v>
      </c>
      <c r="I268" s="1">
        <v>2.4900000000000002</v>
      </c>
      <c r="K268">
        <v>0.47625639574179202</v>
      </c>
      <c r="L268">
        <v>0.92467076887850697</v>
      </c>
      <c r="M268">
        <v>0.257361252413907</v>
      </c>
      <c r="N268">
        <v>0.111951881551072</v>
      </c>
    </row>
    <row r="269" spans="1:14" x14ac:dyDescent="0.2">
      <c r="A269" s="14">
        <f t="shared" si="4"/>
        <v>268</v>
      </c>
      <c r="B269" s="20">
        <v>37196</v>
      </c>
      <c r="C269" s="1">
        <v>3.03</v>
      </c>
      <c r="D269" s="34">
        <v>3.8464900000000002</v>
      </c>
      <c r="E269" s="1">
        <v>-5.1673799999999996</v>
      </c>
      <c r="F269" s="1">
        <v>0.35333333333333</v>
      </c>
      <c r="G269" s="1">
        <v>5.2027053825183103</v>
      </c>
      <c r="H269" s="1">
        <v>0.92594770365802104</v>
      </c>
      <c r="I269" s="1">
        <v>2.09</v>
      </c>
      <c r="K269">
        <v>0.52322819017657396</v>
      </c>
      <c r="L269">
        <v>0.87124400332519902</v>
      </c>
      <c r="M269">
        <v>0.73821110189356398</v>
      </c>
      <c r="N269">
        <v>5.32699081650857E-2</v>
      </c>
    </row>
    <row r="270" spans="1:14" x14ac:dyDescent="0.2">
      <c r="A270" s="14">
        <f t="shared" si="4"/>
        <v>269</v>
      </c>
      <c r="B270" s="20">
        <v>37226</v>
      </c>
      <c r="C270" s="1">
        <v>2.98</v>
      </c>
      <c r="D270" s="34">
        <v>2.9082699999999999</v>
      </c>
      <c r="E270" s="1">
        <v>-4.8831499999999997</v>
      </c>
      <c r="F270" s="1">
        <v>0.55666666666666997</v>
      </c>
      <c r="G270" s="1">
        <v>5.1704726164818098</v>
      </c>
      <c r="H270" s="1">
        <v>0.99455879328035302</v>
      </c>
      <c r="I270" s="1">
        <v>1.82</v>
      </c>
      <c r="K270">
        <v>0.55453687194404999</v>
      </c>
      <c r="L270">
        <v>0.81456327851747901</v>
      </c>
      <c r="M270">
        <v>0.91997328732708294</v>
      </c>
      <c r="N270">
        <v>2.6879880099671401E-2</v>
      </c>
    </row>
    <row r="271" spans="1:14" x14ac:dyDescent="0.2">
      <c r="A271" s="14">
        <f t="shared" si="4"/>
        <v>270</v>
      </c>
      <c r="B271" s="20">
        <v>37257</v>
      </c>
      <c r="C271" s="1">
        <v>2.8</v>
      </c>
      <c r="D271" s="34">
        <v>2.8278599999999998</v>
      </c>
      <c r="E271" s="1">
        <v>-3.6616499999999998</v>
      </c>
      <c r="F271" s="1">
        <v>0.56000000000000105</v>
      </c>
      <c r="G271" s="1">
        <v>5.2186409692279296</v>
      </c>
      <c r="H271" s="1">
        <v>0.87824513904989998</v>
      </c>
      <c r="I271" s="1">
        <v>1.73</v>
      </c>
      <c r="K271">
        <v>0.58541863528278104</v>
      </c>
      <c r="L271">
        <v>0.76349526828109904</v>
      </c>
      <c r="M271">
        <v>0.979108025936269</v>
      </c>
      <c r="N271">
        <v>1.51206567912058E-2</v>
      </c>
    </row>
    <row r="272" spans="1:14" x14ac:dyDescent="0.2">
      <c r="A272" s="14">
        <f t="shared" si="4"/>
        <v>271</v>
      </c>
      <c r="B272" s="20">
        <v>37288</v>
      </c>
      <c r="C272" s="1">
        <v>3.01</v>
      </c>
      <c r="D272" s="34">
        <v>3.1804800000000002</v>
      </c>
      <c r="E272" s="1">
        <v>-3.09198</v>
      </c>
      <c r="F272" s="1">
        <v>0.56333333333333002</v>
      </c>
      <c r="G272" s="1">
        <v>5.2879130411298796</v>
      </c>
      <c r="H272" s="1">
        <v>0.83126965227843796</v>
      </c>
      <c r="I272" s="1">
        <v>1.74</v>
      </c>
      <c r="K272">
        <v>0.58592002462249404</v>
      </c>
      <c r="L272">
        <v>0.74368504466843699</v>
      </c>
      <c r="M272">
        <v>0.97957410629882402</v>
      </c>
      <c r="N272">
        <v>1.2160174351457701E-2</v>
      </c>
    </row>
    <row r="273" spans="1:14" x14ac:dyDescent="0.2">
      <c r="A273" s="14">
        <f t="shared" si="4"/>
        <v>272</v>
      </c>
      <c r="B273" s="20">
        <v>37316</v>
      </c>
      <c r="C273" s="1">
        <v>2.69</v>
      </c>
      <c r="D273" s="34">
        <v>3.5676000000000001</v>
      </c>
      <c r="E273" s="1">
        <v>-2.0529099999999998</v>
      </c>
      <c r="F273" s="1">
        <v>0.56666666666666998</v>
      </c>
      <c r="G273" s="1">
        <v>5.3218078081824203</v>
      </c>
      <c r="H273" s="1">
        <v>0.76672468901953805</v>
      </c>
      <c r="I273" s="1">
        <v>1.73</v>
      </c>
      <c r="K273">
        <v>0.58642123597130102</v>
      </c>
      <c r="L273">
        <v>0.74596123353309296</v>
      </c>
      <c r="M273">
        <v>0.980030000920319</v>
      </c>
      <c r="N273">
        <v>1.24672856725774E-2</v>
      </c>
    </row>
    <row r="274" spans="1:14" x14ac:dyDescent="0.2">
      <c r="A274" s="14">
        <f t="shared" si="4"/>
        <v>273</v>
      </c>
      <c r="B274" s="20">
        <v>37347</v>
      </c>
      <c r="C274" s="1">
        <v>2.92</v>
      </c>
      <c r="D274" s="34">
        <v>4.34497</v>
      </c>
      <c r="E274" s="1">
        <v>-1.3644799999999999</v>
      </c>
      <c r="F274" s="1">
        <v>0.77000000000000102</v>
      </c>
      <c r="G274" s="1">
        <v>5.3558906316862203</v>
      </c>
      <c r="H274" s="1">
        <v>0.749214414421843</v>
      </c>
      <c r="I274" s="1">
        <v>1.75</v>
      </c>
      <c r="K274">
        <v>0.58692226835464201</v>
      </c>
      <c r="L274">
        <v>0.74368504466843699</v>
      </c>
      <c r="M274">
        <v>0.98047592303278497</v>
      </c>
      <c r="N274">
        <v>1.2160174351457701E-2</v>
      </c>
    </row>
    <row r="275" spans="1:14" x14ac:dyDescent="0.2">
      <c r="A275" s="14">
        <f t="shared" si="4"/>
        <v>274</v>
      </c>
      <c r="B275" s="20">
        <v>37377</v>
      </c>
      <c r="C275" s="1">
        <v>3.01</v>
      </c>
      <c r="D275" s="34">
        <v>3.3432200000000001</v>
      </c>
      <c r="E275" s="1">
        <v>-0.34172000000000002</v>
      </c>
      <c r="F275" s="1">
        <v>0.67333333333333001</v>
      </c>
      <c r="G275" s="1">
        <v>5.4036499968919802</v>
      </c>
      <c r="H275" s="1">
        <v>1.0085739143799299</v>
      </c>
      <c r="I275" s="1">
        <v>1.75</v>
      </c>
      <c r="K275">
        <v>0.61710909902056799</v>
      </c>
      <c r="L275">
        <v>0.74821833496308099</v>
      </c>
      <c r="M275">
        <v>0.99513921373549896</v>
      </c>
      <c r="N275">
        <v>1.2779753763250599E-2</v>
      </c>
    </row>
    <row r="276" spans="1:14" x14ac:dyDescent="0.2">
      <c r="A276" s="14">
        <f t="shared" si="4"/>
        <v>275</v>
      </c>
      <c r="B276" s="20">
        <v>37408</v>
      </c>
      <c r="C276" s="1">
        <v>3.09</v>
      </c>
      <c r="D276" s="34">
        <v>3.6469499999999999</v>
      </c>
      <c r="E276" s="1">
        <v>1.2115</v>
      </c>
      <c r="F276" s="1">
        <v>0.67666666666666897</v>
      </c>
      <c r="G276" s="1">
        <v>5.4153950410730296</v>
      </c>
      <c r="H276" s="1">
        <v>0.86634985067690296</v>
      </c>
      <c r="I276" s="1">
        <v>1.75</v>
      </c>
      <c r="K276">
        <v>0.60285505776612103</v>
      </c>
      <c r="L276">
        <v>0.74821833496308099</v>
      </c>
      <c r="M276">
        <v>0.99056259892082699</v>
      </c>
      <c r="N276">
        <v>1.2779753763250599E-2</v>
      </c>
    </row>
    <row r="277" spans="1:14" x14ac:dyDescent="0.2">
      <c r="A277" s="14">
        <f t="shared" si="4"/>
        <v>276</v>
      </c>
      <c r="B277" s="20">
        <v>37438</v>
      </c>
      <c r="C277" s="1">
        <v>3.39</v>
      </c>
      <c r="D277" s="34">
        <v>4.3579100000000004</v>
      </c>
      <c r="E277" s="1">
        <v>1.5449299999999999</v>
      </c>
      <c r="F277" s="1">
        <v>0.68</v>
      </c>
      <c r="G277" s="1">
        <v>5.4555705616901697</v>
      </c>
      <c r="H277" s="1">
        <v>0.80257783310991104</v>
      </c>
      <c r="I277" s="1">
        <v>1.73</v>
      </c>
      <c r="K277">
        <v>0.60334964747734898</v>
      </c>
      <c r="L277">
        <v>0.74821833496308099</v>
      </c>
      <c r="M277">
        <v>0.99077554601682805</v>
      </c>
      <c r="N277">
        <v>1.2779753763250599E-2</v>
      </c>
    </row>
    <row r="278" spans="1:14" x14ac:dyDescent="0.2">
      <c r="A278" s="14">
        <f t="shared" si="4"/>
        <v>277</v>
      </c>
      <c r="B278" s="20">
        <v>37469</v>
      </c>
      <c r="C278" s="1">
        <v>3.44</v>
      </c>
      <c r="D278" s="34">
        <v>4.1159699999999999</v>
      </c>
      <c r="E278" s="1">
        <v>1.6819599999999999</v>
      </c>
      <c r="F278" s="1">
        <v>0.58333333333333004</v>
      </c>
      <c r="G278" s="1">
        <v>5.5136609359071302</v>
      </c>
      <c r="H278" s="1">
        <v>0.68293018208752099</v>
      </c>
      <c r="I278" s="1">
        <v>1.74</v>
      </c>
      <c r="K278">
        <v>0.60384402600178</v>
      </c>
      <c r="L278">
        <v>0.74368504466843699</v>
      </c>
      <c r="M278">
        <v>0.99098373187462996</v>
      </c>
      <c r="N278">
        <v>1.2160174351457701E-2</v>
      </c>
    </row>
    <row r="279" spans="1:14" x14ac:dyDescent="0.2">
      <c r="A279" s="14">
        <f t="shared" si="4"/>
        <v>278</v>
      </c>
      <c r="B279" s="20">
        <v>37500</v>
      </c>
      <c r="C279" s="1">
        <v>3.77</v>
      </c>
      <c r="D279" s="34">
        <v>5.3929999999999998</v>
      </c>
      <c r="E279" s="1">
        <v>2.2173400000000001</v>
      </c>
      <c r="F279" s="1">
        <v>0.58666666666667</v>
      </c>
      <c r="G279" s="1">
        <v>5.5078455838220099</v>
      </c>
      <c r="H279" s="1">
        <v>0.68438330160150995</v>
      </c>
      <c r="I279" s="1">
        <v>1.75</v>
      </c>
      <c r="K279">
        <v>0.58942471178215705</v>
      </c>
      <c r="L279">
        <v>0.74596123353309296</v>
      </c>
      <c r="M279">
        <v>0.98256312887853503</v>
      </c>
      <c r="N279">
        <v>1.24672856725774E-2</v>
      </c>
    </row>
    <row r="280" spans="1:14" x14ac:dyDescent="0.2">
      <c r="A280" s="14">
        <f t="shared" si="4"/>
        <v>279</v>
      </c>
      <c r="B280" s="20">
        <v>37530</v>
      </c>
      <c r="C280" s="1">
        <v>3.8</v>
      </c>
      <c r="D280" s="34">
        <v>3.0838999999999999</v>
      </c>
      <c r="E280" s="1">
        <v>2.3548800000000001</v>
      </c>
      <c r="F280" s="1">
        <v>0.59</v>
      </c>
      <c r="G280" s="1">
        <v>5.5311341438382602</v>
      </c>
      <c r="H280" s="1">
        <v>0.76226264735682403</v>
      </c>
      <c r="I280" s="1">
        <v>1.75</v>
      </c>
      <c r="K280">
        <v>0.589924649989087</v>
      </c>
      <c r="L280">
        <v>0.74821833496308099</v>
      </c>
      <c r="M280">
        <v>0.98295347111739695</v>
      </c>
      <c r="N280">
        <v>1.2779753763250599E-2</v>
      </c>
    </row>
    <row r="281" spans="1:14" x14ac:dyDescent="0.2">
      <c r="A281" s="14">
        <f t="shared" si="4"/>
        <v>280</v>
      </c>
      <c r="B281" s="20">
        <v>37561</v>
      </c>
      <c r="C281" s="1">
        <v>3.4</v>
      </c>
      <c r="D281" s="34">
        <v>4.0709299999999997</v>
      </c>
      <c r="E281" s="1">
        <v>3.3967900000000002</v>
      </c>
      <c r="F281" s="1">
        <v>0.79333333333333</v>
      </c>
      <c r="G281" s="1">
        <v>5.5100108025505099</v>
      </c>
      <c r="H281" s="1">
        <v>0.798345714102496</v>
      </c>
      <c r="I281" s="1">
        <v>1.34</v>
      </c>
      <c r="K281">
        <v>0.59042440244986805</v>
      </c>
      <c r="L281">
        <v>0.74821833496308099</v>
      </c>
      <c r="M281">
        <v>0.98333522334956802</v>
      </c>
      <c r="N281">
        <v>1.2779753763250599E-2</v>
      </c>
    </row>
    <row r="282" spans="1:14" x14ac:dyDescent="0.2">
      <c r="A282" s="14">
        <f t="shared" si="4"/>
        <v>281</v>
      </c>
      <c r="B282" s="20">
        <v>37591</v>
      </c>
      <c r="C282" s="1">
        <v>3.62</v>
      </c>
      <c r="D282" s="34">
        <v>5.1079400000000001</v>
      </c>
      <c r="E282" s="1">
        <v>2.8656000000000001</v>
      </c>
      <c r="F282" s="1">
        <v>0.89666666666667005</v>
      </c>
      <c r="G282" s="1">
        <v>5.6467387182477298</v>
      </c>
      <c r="H282" s="1">
        <v>0.93039907527443599</v>
      </c>
      <c r="I282" s="1">
        <v>1.24</v>
      </c>
      <c r="K282">
        <v>0.62052077723669696</v>
      </c>
      <c r="L282">
        <v>0.63847798299575098</v>
      </c>
      <c r="M282">
        <v>0.99586014281112301</v>
      </c>
      <c r="N282">
        <v>3.8604013708319102E-3</v>
      </c>
    </row>
    <row r="283" spans="1:14" x14ac:dyDescent="0.2">
      <c r="A283" s="14">
        <f t="shared" si="4"/>
        <v>282</v>
      </c>
      <c r="B283" s="20">
        <v>37622</v>
      </c>
      <c r="C283" s="1">
        <v>3.35</v>
      </c>
      <c r="D283" s="34">
        <v>5.0011799999999997</v>
      </c>
      <c r="E283" s="1">
        <v>2.81189</v>
      </c>
      <c r="F283" s="1">
        <v>0.7</v>
      </c>
      <c r="G283" s="1">
        <v>5.6473029778907096</v>
      </c>
      <c r="H283" s="1">
        <v>0.74832780473179294</v>
      </c>
      <c r="I283" s="1">
        <v>1.24</v>
      </c>
      <c r="K283">
        <v>0.635482945964988</v>
      </c>
      <c r="L283">
        <v>0.605729626785521</v>
      </c>
      <c r="M283">
        <v>0.99796883131838898</v>
      </c>
      <c r="N283">
        <v>2.68518783119478E-3</v>
      </c>
    </row>
    <row r="284" spans="1:14" x14ac:dyDescent="0.2">
      <c r="A284" s="14">
        <f t="shared" si="4"/>
        <v>283</v>
      </c>
      <c r="B284" s="20">
        <v>37653</v>
      </c>
      <c r="C284" s="1">
        <v>3.35</v>
      </c>
      <c r="D284" s="34">
        <v>4.3999300000000003</v>
      </c>
      <c r="E284" s="1">
        <v>3.1598799999999998</v>
      </c>
      <c r="F284" s="1">
        <v>0.80333333333333001</v>
      </c>
      <c r="G284" s="1">
        <v>5.6675488953847397</v>
      </c>
      <c r="H284" s="1">
        <v>0.76622891373650304</v>
      </c>
      <c r="I284" s="1">
        <v>1.26</v>
      </c>
      <c r="K284">
        <v>0.60680581085817298</v>
      </c>
      <c r="L284">
        <v>0.605729626785521</v>
      </c>
      <c r="M284">
        <v>0.99213856110561105</v>
      </c>
      <c r="N284">
        <v>2.68518783119478E-3</v>
      </c>
    </row>
    <row r="285" spans="1:14" x14ac:dyDescent="0.2">
      <c r="A285" s="14">
        <f t="shared" si="4"/>
        <v>284</v>
      </c>
      <c r="B285" s="20">
        <v>37681</v>
      </c>
      <c r="C285" s="1">
        <v>3.12</v>
      </c>
      <c r="D285" s="34">
        <v>4.9908799999999998</v>
      </c>
      <c r="E285" s="1">
        <v>2.1065100000000001</v>
      </c>
      <c r="F285" s="1">
        <v>0.80666666666666997</v>
      </c>
      <c r="G285" s="1">
        <v>5.7306529136039996</v>
      </c>
      <c r="H285" s="1">
        <v>0.75224705654421298</v>
      </c>
      <c r="I285" s="1">
        <v>1.25</v>
      </c>
      <c r="K285">
        <v>0.62197930749733699</v>
      </c>
      <c r="L285">
        <v>0.61248662764055695</v>
      </c>
      <c r="M285">
        <v>0.99613552814401696</v>
      </c>
      <c r="N285">
        <v>2.8954722436470202E-3</v>
      </c>
    </row>
    <row r="286" spans="1:14" x14ac:dyDescent="0.2">
      <c r="A286" s="14">
        <f t="shared" si="4"/>
        <v>285</v>
      </c>
      <c r="B286" s="20">
        <v>37712</v>
      </c>
      <c r="C286" s="1">
        <v>2.96</v>
      </c>
      <c r="D286" s="34">
        <v>4.3200900000000004</v>
      </c>
      <c r="E286" s="1">
        <v>0.97633000000000003</v>
      </c>
      <c r="F286" s="1">
        <v>0.91</v>
      </c>
      <c r="G286" s="1">
        <v>5.7484206607035704</v>
      </c>
      <c r="H286" s="1">
        <v>0.87942432008362803</v>
      </c>
      <c r="I286" s="1">
        <v>1.26</v>
      </c>
      <c r="K286">
        <v>0.62246499562271995</v>
      </c>
      <c r="L286">
        <v>0.609121306840397</v>
      </c>
      <c r="M286">
        <v>0.99622320618411697</v>
      </c>
      <c r="N286">
        <v>2.7888586497429001E-3</v>
      </c>
    </row>
    <row r="287" spans="1:14" x14ac:dyDescent="0.2">
      <c r="A287" s="14">
        <f t="shared" si="4"/>
        <v>286</v>
      </c>
      <c r="B287" s="20">
        <v>37742</v>
      </c>
      <c r="C287" s="1">
        <v>3.01</v>
      </c>
      <c r="D287" s="34">
        <v>4.74275</v>
      </c>
      <c r="E287" s="1">
        <v>0.57623000000000002</v>
      </c>
      <c r="F287" s="1">
        <v>1.0133333333333301</v>
      </c>
      <c r="G287" s="1">
        <v>5.7727003588805799</v>
      </c>
      <c r="H287" s="1">
        <v>0.83404765647867396</v>
      </c>
      <c r="I287" s="1">
        <v>1.26</v>
      </c>
      <c r="K287">
        <v>0.63739530230339603</v>
      </c>
      <c r="L287">
        <v>0.61248662764055695</v>
      </c>
      <c r="M287">
        <v>0.99814730782456196</v>
      </c>
      <c r="N287">
        <v>2.8954722436470202E-3</v>
      </c>
    </row>
    <row r="288" spans="1:14" x14ac:dyDescent="0.2">
      <c r="A288" s="14">
        <f t="shared" si="4"/>
        <v>287</v>
      </c>
      <c r="B288" s="20">
        <v>37773</v>
      </c>
      <c r="C288" s="1">
        <v>2.65</v>
      </c>
      <c r="D288" s="34">
        <v>4.9247100000000001</v>
      </c>
      <c r="E288" s="1">
        <v>-0.20963000000000001</v>
      </c>
      <c r="F288" s="1">
        <v>1.2166666666666699</v>
      </c>
      <c r="G288" s="1">
        <v>5.7172960255495502</v>
      </c>
      <c r="H288" s="1">
        <v>0.80696290719562602</v>
      </c>
      <c r="I288" s="1">
        <v>1.22</v>
      </c>
      <c r="K288">
        <v>0.65206520032663895</v>
      </c>
      <c r="L288">
        <v>0.61248662764055695</v>
      </c>
      <c r="M288">
        <v>0.99909206210794799</v>
      </c>
      <c r="N288">
        <v>2.8954722436470202E-3</v>
      </c>
    </row>
    <row r="289" spans="1:14" x14ac:dyDescent="0.2">
      <c r="A289" s="14">
        <f t="shared" si="4"/>
        <v>288</v>
      </c>
      <c r="B289" s="20">
        <v>37803</v>
      </c>
      <c r="C289" s="1">
        <v>2.13</v>
      </c>
      <c r="D289" s="34">
        <v>4.8479799999999997</v>
      </c>
      <c r="E289" s="1">
        <v>0.46090999999999999</v>
      </c>
      <c r="F289" s="1">
        <v>1.1200000000000001</v>
      </c>
      <c r="G289" s="1">
        <v>5.6951588927627697</v>
      </c>
      <c r="H289" s="1">
        <v>0.76277004182282804</v>
      </c>
      <c r="I289" s="1">
        <v>1.01</v>
      </c>
      <c r="K289">
        <v>0.68008633395404705</v>
      </c>
      <c r="L289">
        <v>0.59886660621846399</v>
      </c>
      <c r="M289">
        <v>0.99977713445070604</v>
      </c>
      <c r="N289">
        <v>2.4864732760351799E-3</v>
      </c>
    </row>
    <row r="290" spans="1:14" x14ac:dyDescent="0.2">
      <c r="A290" s="14">
        <f t="shared" si="4"/>
        <v>289</v>
      </c>
      <c r="B290" s="20">
        <v>37834</v>
      </c>
      <c r="C290" s="1">
        <v>2.56</v>
      </c>
      <c r="D290" s="34">
        <v>5.8501700000000003</v>
      </c>
      <c r="E290" s="1">
        <v>0.31020999999999999</v>
      </c>
      <c r="F290" s="1">
        <v>1.0233333333333301</v>
      </c>
      <c r="G290" s="1">
        <v>5.6493950929773904</v>
      </c>
      <c r="H290" s="1">
        <v>0.75160943908460298</v>
      </c>
      <c r="I290" s="1">
        <v>1.03</v>
      </c>
      <c r="K290">
        <v>0.66691132432754796</v>
      </c>
      <c r="L290">
        <v>0.52012412366952898</v>
      </c>
      <c r="M290">
        <v>0.99956539096320696</v>
      </c>
      <c r="N290">
        <v>9.9961468094296392E-4</v>
      </c>
    </row>
    <row r="291" spans="1:14" x14ac:dyDescent="0.2">
      <c r="A291" s="14">
        <f t="shared" si="4"/>
        <v>290</v>
      </c>
      <c r="B291" s="20">
        <v>37865</v>
      </c>
      <c r="C291" s="1">
        <v>2.83</v>
      </c>
      <c r="D291" s="34">
        <v>6.0073100000000004</v>
      </c>
      <c r="E291" s="1">
        <v>0.76029000000000002</v>
      </c>
      <c r="F291" s="1">
        <v>1.0266666666666699</v>
      </c>
      <c r="G291" s="1">
        <v>5.6221589827689096</v>
      </c>
      <c r="H291" s="1">
        <v>0.73020283041421297</v>
      </c>
      <c r="I291" s="1">
        <v>1.01</v>
      </c>
      <c r="K291">
        <v>0.65347019655471195</v>
      </c>
      <c r="L291">
        <v>0.52816639742315097</v>
      </c>
      <c r="M291">
        <v>0.99915264151226801</v>
      </c>
      <c r="N291">
        <v>1.10039023245732E-3</v>
      </c>
    </row>
    <row r="292" spans="1:14" x14ac:dyDescent="0.2">
      <c r="A292" s="14">
        <f t="shared" si="4"/>
        <v>291</v>
      </c>
      <c r="B292" s="20">
        <v>37895</v>
      </c>
      <c r="C292" s="1">
        <v>2.4</v>
      </c>
      <c r="D292" s="34">
        <v>5.5849399999999996</v>
      </c>
      <c r="E292" s="1">
        <v>1.21261</v>
      </c>
      <c r="F292" s="1">
        <v>0.93</v>
      </c>
      <c r="G292" s="1">
        <v>5.6314032599751798</v>
      </c>
      <c r="H292" s="1">
        <v>0.75749740209664396</v>
      </c>
      <c r="I292" s="1">
        <v>1.01</v>
      </c>
      <c r="K292">
        <v>0.65393793611475504</v>
      </c>
      <c r="L292">
        <v>0.52012412366952898</v>
      </c>
      <c r="M292">
        <v>0.99917192348376005</v>
      </c>
      <c r="N292">
        <v>9.9961468094296392E-4</v>
      </c>
    </row>
    <row r="293" spans="1:14" x14ac:dyDescent="0.2">
      <c r="A293" s="14">
        <f t="shared" si="4"/>
        <v>292</v>
      </c>
      <c r="B293" s="20">
        <v>37926</v>
      </c>
      <c r="C293" s="1">
        <v>2.3199999999999998</v>
      </c>
      <c r="D293" s="34">
        <v>5.8970200000000004</v>
      </c>
      <c r="E293" s="1">
        <v>1.47298</v>
      </c>
      <c r="F293" s="1">
        <v>0.73333333333332995</v>
      </c>
      <c r="G293" s="1">
        <v>5.6397624846037102</v>
      </c>
      <c r="H293" s="1">
        <v>0.78461795736609197</v>
      </c>
      <c r="I293" s="1">
        <v>1</v>
      </c>
      <c r="K293">
        <v>0.64025568695339297</v>
      </c>
      <c r="L293">
        <v>0.52012412366952898</v>
      </c>
      <c r="M293">
        <v>0.99838610017687601</v>
      </c>
      <c r="N293">
        <v>9.9961468094296392E-4</v>
      </c>
    </row>
    <row r="294" spans="1:14" x14ac:dyDescent="0.2">
      <c r="A294" s="14">
        <f t="shared" si="4"/>
        <v>293</v>
      </c>
      <c r="B294" s="20">
        <v>37956</v>
      </c>
      <c r="C294" s="1">
        <v>2.33</v>
      </c>
      <c r="D294" s="34">
        <v>5.5425399999999998</v>
      </c>
      <c r="E294" s="1">
        <v>1.88371</v>
      </c>
      <c r="F294" s="1">
        <v>0.63666666666667004</v>
      </c>
      <c r="G294" s="1">
        <v>5.6359773022471096</v>
      </c>
      <c r="H294" s="1">
        <v>0.88670488974745998</v>
      </c>
      <c r="I294" s="1">
        <v>0.98</v>
      </c>
      <c r="K294">
        <v>0.61172461599408301</v>
      </c>
      <c r="L294">
        <v>0.51605880945384297</v>
      </c>
      <c r="M294">
        <v>0.99374605346065803</v>
      </c>
      <c r="N294">
        <v>9.5194546484181602E-4</v>
      </c>
    </row>
    <row r="295" spans="1:14" x14ac:dyDescent="0.2">
      <c r="A295" s="14">
        <f t="shared" si="4"/>
        <v>294</v>
      </c>
      <c r="B295" s="20">
        <v>37987</v>
      </c>
      <c r="C295" s="1">
        <v>2.2799999999999998</v>
      </c>
      <c r="D295" s="34">
        <v>6.0307199999999996</v>
      </c>
      <c r="E295" s="1">
        <v>1.56104</v>
      </c>
      <c r="F295" s="1">
        <v>0.64000000000000101</v>
      </c>
      <c r="G295" s="1">
        <v>5.6505613788011999</v>
      </c>
      <c r="H295" s="1">
        <v>0.74728941066240395</v>
      </c>
      <c r="I295" s="1">
        <v>1</v>
      </c>
      <c r="K295">
        <v>0.59740089723913103</v>
      </c>
      <c r="L295">
        <v>0.50783930624126306</v>
      </c>
      <c r="M295">
        <v>0.98787370926503604</v>
      </c>
      <c r="N295">
        <v>8.6182548309149604E-4</v>
      </c>
    </row>
    <row r="296" spans="1:14" x14ac:dyDescent="0.2">
      <c r="A296" s="14">
        <f t="shared" si="4"/>
        <v>295</v>
      </c>
      <c r="B296" s="20">
        <v>38018</v>
      </c>
      <c r="C296" s="1">
        <v>2.2799999999999998</v>
      </c>
      <c r="D296" s="34">
        <v>6.4212600000000002</v>
      </c>
      <c r="E296" s="1">
        <v>1.84337</v>
      </c>
      <c r="F296" s="1">
        <v>0.543333333333329</v>
      </c>
      <c r="G296" s="1">
        <v>5.6319614778432898</v>
      </c>
      <c r="H296" s="1">
        <v>0.66372282781636505</v>
      </c>
      <c r="I296" s="1">
        <v>1.01</v>
      </c>
      <c r="K296">
        <v>0.59789774884657498</v>
      </c>
      <c r="L296">
        <v>0.51605880945384297</v>
      </c>
      <c r="M296">
        <v>0.98814660288913303</v>
      </c>
      <c r="N296">
        <v>9.5194546484181602E-4</v>
      </c>
    </row>
    <row r="297" spans="1:14" x14ac:dyDescent="0.2">
      <c r="A297" s="14">
        <f t="shared" si="4"/>
        <v>296</v>
      </c>
      <c r="B297" s="20">
        <v>38047</v>
      </c>
      <c r="C297" s="1">
        <v>2.25</v>
      </c>
      <c r="D297" s="34">
        <v>6.2855299999999996</v>
      </c>
      <c r="E297" s="1">
        <v>1.5696399999999999</v>
      </c>
      <c r="F297" s="1">
        <v>0.74666666666667003</v>
      </c>
      <c r="G297" s="1">
        <v>5.6025167419023898</v>
      </c>
      <c r="H297" s="1">
        <v>0.72009965083752903</v>
      </c>
      <c r="I297" s="1">
        <v>1</v>
      </c>
      <c r="K297">
        <v>0.58341131755683795</v>
      </c>
      <c r="L297">
        <v>0.52012412366952898</v>
      </c>
      <c r="M297">
        <v>0.97713743744674597</v>
      </c>
      <c r="N297">
        <v>9.9961468094296392E-4</v>
      </c>
    </row>
    <row r="298" spans="1:14" x14ac:dyDescent="0.2">
      <c r="A298" s="14">
        <f t="shared" si="4"/>
        <v>297</v>
      </c>
      <c r="B298" s="20">
        <v>38078</v>
      </c>
      <c r="C298" s="1">
        <v>1.93</v>
      </c>
      <c r="D298" s="34">
        <v>6.1356799999999998</v>
      </c>
      <c r="E298" s="1">
        <v>2.7428699999999999</v>
      </c>
      <c r="F298" s="1">
        <v>0.55000000000000004</v>
      </c>
      <c r="G298" s="1">
        <v>5.6213471683212299</v>
      </c>
      <c r="H298" s="1">
        <v>0.80236691492601797</v>
      </c>
      <c r="I298" s="1">
        <v>1</v>
      </c>
      <c r="K298">
        <v>0.61368584393958403</v>
      </c>
      <c r="L298">
        <v>0.51605880945384297</v>
      </c>
      <c r="M298">
        <v>0.99429345897903099</v>
      </c>
      <c r="N298">
        <v>9.5194546484181602E-4</v>
      </c>
    </row>
    <row r="299" spans="1:14" x14ac:dyDescent="0.2">
      <c r="A299" s="14">
        <f t="shared" si="4"/>
        <v>298</v>
      </c>
      <c r="B299" s="20">
        <v>38108</v>
      </c>
      <c r="C299" s="1">
        <v>2.09</v>
      </c>
      <c r="D299" s="34">
        <v>7.01485</v>
      </c>
      <c r="E299" s="1">
        <v>3.5392000000000001</v>
      </c>
      <c r="F299" s="1">
        <v>0.55333333333332901</v>
      </c>
      <c r="G299" s="1">
        <v>5.5927584917923401</v>
      </c>
      <c r="H299" s="1">
        <v>0.743432693602737</v>
      </c>
      <c r="I299" s="1">
        <v>1</v>
      </c>
      <c r="K299">
        <v>0.58441532653615003</v>
      </c>
      <c r="L299">
        <v>0.51605880945384297</v>
      </c>
      <c r="M299">
        <v>0.97814443446311405</v>
      </c>
      <c r="N299">
        <v>9.5194546484181602E-4</v>
      </c>
    </row>
    <row r="300" spans="1:14" x14ac:dyDescent="0.2">
      <c r="A300" s="14">
        <f t="shared" si="4"/>
        <v>299</v>
      </c>
      <c r="B300" s="20">
        <v>38139</v>
      </c>
      <c r="C300" s="1">
        <v>2.16</v>
      </c>
      <c r="D300" s="34">
        <v>6.1026699999999998</v>
      </c>
      <c r="E300" s="1">
        <v>2.5200999999999998</v>
      </c>
      <c r="F300" s="1">
        <v>0.55666666666666897</v>
      </c>
      <c r="G300" s="1">
        <v>5.66936185874314</v>
      </c>
      <c r="H300" s="1">
        <v>0.76032630871215001</v>
      </c>
      <c r="I300" s="1">
        <v>1.03</v>
      </c>
      <c r="K300">
        <v>0.58491706892817796</v>
      </c>
      <c r="L300">
        <v>0.51605880945384297</v>
      </c>
      <c r="M300">
        <v>0.97863154249288098</v>
      </c>
      <c r="N300">
        <v>9.5194546484181602E-4</v>
      </c>
    </row>
    <row r="301" spans="1:14" x14ac:dyDescent="0.2">
      <c r="A301" s="14">
        <f t="shared" si="4"/>
        <v>300</v>
      </c>
      <c r="B301" s="20">
        <v>38169</v>
      </c>
      <c r="C301" s="1">
        <v>2.12</v>
      </c>
      <c r="D301" s="34">
        <v>6.21204</v>
      </c>
      <c r="E301" s="1">
        <v>2.8614799999999998</v>
      </c>
      <c r="F301" s="1">
        <v>0.46</v>
      </c>
      <c r="G301" s="1">
        <v>5.6496620448248898</v>
      </c>
      <c r="H301" s="1">
        <v>0.65314421634890296</v>
      </c>
      <c r="I301" s="1">
        <v>1.26</v>
      </c>
      <c r="K301">
        <v>0.58541863528278104</v>
      </c>
      <c r="L301">
        <v>0.52816639742315097</v>
      </c>
      <c r="M301">
        <v>0.979108025936268</v>
      </c>
      <c r="N301">
        <v>1.10039023245732E-3</v>
      </c>
    </row>
    <row r="302" spans="1:14" x14ac:dyDescent="0.2">
      <c r="A302" s="14">
        <f t="shared" si="4"/>
        <v>301</v>
      </c>
      <c r="B302" s="20">
        <v>38200</v>
      </c>
      <c r="C302" s="1">
        <v>2.33</v>
      </c>
      <c r="D302" s="34">
        <v>5.3430299999999997</v>
      </c>
      <c r="E302" s="1">
        <v>3.0951900000000001</v>
      </c>
      <c r="F302" s="1">
        <v>0.36333333333333101</v>
      </c>
      <c r="G302" s="1">
        <v>5.6493616641095601</v>
      </c>
      <c r="H302" s="1">
        <v>0.65528985384007599</v>
      </c>
      <c r="I302" s="1">
        <v>1.43</v>
      </c>
      <c r="K302">
        <v>0.57080534981236697</v>
      </c>
      <c r="L302">
        <v>0.61248662764055695</v>
      </c>
      <c r="M302">
        <v>0.96004348751243795</v>
      </c>
      <c r="N302">
        <v>2.8954722436470202E-3</v>
      </c>
    </row>
    <row r="303" spans="1:14" x14ac:dyDescent="0.2">
      <c r="A303" s="14">
        <f t="shared" si="4"/>
        <v>302</v>
      </c>
      <c r="B303" s="20">
        <v>38231</v>
      </c>
      <c r="C303" s="1">
        <v>2.13</v>
      </c>
      <c r="D303" s="34">
        <v>6.2042099999999998</v>
      </c>
      <c r="E303" s="1">
        <v>2.5776699999999999</v>
      </c>
      <c r="F303" s="1">
        <v>0.36666666666667103</v>
      </c>
      <c r="G303" s="1">
        <v>5.6652281045740596</v>
      </c>
      <c r="H303" s="1">
        <v>0.71128265234957699</v>
      </c>
      <c r="I303" s="1">
        <v>1.61</v>
      </c>
      <c r="K303">
        <v>0.55606757461058498</v>
      </c>
      <c r="L303">
        <v>0.66580821627820697</v>
      </c>
      <c r="M303">
        <v>0.92491610207598296</v>
      </c>
      <c r="N303">
        <v>5.20740365850494E-3</v>
      </c>
    </row>
    <row r="304" spans="1:14" x14ac:dyDescent="0.2">
      <c r="A304" s="14">
        <f t="shared" si="4"/>
        <v>303</v>
      </c>
      <c r="B304" s="20">
        <v>38261</v>
      </c>
      <c r="C304" s="1">
        <v>2.16</v>
      </c>
      <c r="D304" s="34">
        <v>6.7412700000000001</v>
      </c>
      <c r="E304" s="1">
        <v>3.3984000000000001</v>
      </c>
      <c r="F304" s="1">
        <v>0.47</v>
      </c>
      <c r="G304" s="1">
        <v>5.6692619082855904</v>
      </c>
      <c r="H304" s="1">
        <v>0.67869422977998795</v>
      </c>
      <c r="I304" s="1">
        <v>1.76</v>
      </c>
      <c r="K304">
        <v>0.55657757387447104</v>
      </c>
      <c r="L304">
        <v>0.71483026053484</v>
      </c>
      <c r="M304">
        <v>0.92650039853504296</v>
      </c>
      <c r="N304">
        <v>8.8762337518177407E-3</v>
      </c>
    </row>
    <row r="305" spans="1:14" x14ac:dyDescent="0.2">
      <c r="A305" s="14">
        <f t="shared" si="4"/>
        <v>304</v>
      </c>
      <c r="B305" s="20">
        <v>38292</v>
      </c>
      <c r="C305" s="1">
        <v>1.84</v>
      </c>
      <c r="D305" s="34">
        <v>6.5952700000000002</v>
      </c>
      <c r="E305" s="1">
        <v>2.8268200000000001</v>
      </c>
      <c r="F305" s="1">
        <v>0.37333333333333002</v>
      </c>
      <c r="G305" s="1">
        <v>5.6879454890285199</v>
      </c>
      <c r="H305" s="1">
        <v>0.78622250893602996</v>
      </c>
      <c r="I305" s="1">
        <v>1.93</v>
      </c>
      <c r="K305">
        <v>0.57232326394552802</v>
      </c>
      <c r="L305">
        <v>0.75045648882568905</v>
      </c>
      <c r="M305">
        <v>0.96261196549280703</v>
      </c>
      <c r="N305">
        <v>1.30976224821263E-2</v>
      </c>
    </row>
    <row r="306" spans="1:14" x14ac:dyDescent="0.2">
      <c r="A306" s="14">
        <f t="shared" si="4"/>
        <v>305</v>
      </c>
      <c r="B306" s="20">
        <v>38322</v>
      </c>
      <c r="C306" s="1">
        <v>1.91</v>
      </c>
      <c r="D306" s="34">
        <v>6.9653900000000002</v>
      </c>
      <c r="E306" s="1">
        <v>3.6533899999999999</v>
      </c>
      <c r="F306" s="1">
        <v>0.37666666666667098</v>
      </c>
      <c r="G306" s="1">
        <v>5.7011375365342598</v>
      </c>
      <c r="H306" s="1">
        <v>0.7396810031512</v>
      </c>
      <c r="I306" s="1">
        <v>2.16</v>
      </c>
      <c r="K306">
        <v>0.557597213680047</v>
      </c>
      <c r="L306">
        <v>0.78573860819215002</v>
      </c>
      <c r="M306">
        <v>0.92957699573728303</v>
      </c>
      <c r="N306">
        <v>1.93682932594051E-2</v>
      </c>
    </row>
    <row r="307" spans="1:14" x14ac:dyDescent="0.2">
      <c r="A307" s="14">
        <f t="shared" si="4"/>
        <v>306</v>
      </c>
      <c r="B307" s="20">
        <v>38353</v>
      </c>
      <c r="C307" s="1">
        <v>1.88</v>
      </c>
      <c r="D307" s="34">
        <v>6.0445200000000003</v>
      </c>
      <c r="E307" s="1">
        <v>3.8681999999999999</v>
      </c>
      <c r="F307" s="1">
        <v>0.28000000000000003</v>
      </c>
      <c r="G307" s="1">
        <v>5.6321672766377997</v>
      </c>
      <c r="H307" s="1">
        <v>0.701719049835269</v>
      </c>
      <c r="I307" s="1">
        <v>2.2799999999999998</v>
      </c>
      <c r="K307">
        <v>0.55810685213031797</v>
      </c>
      <c r="L307">
        <v>0.82597063665742099</v>
      </c>
      <c r="M307">
        <v>0.93107027502206197</v>
      </c>
      <c r="N307">
        <v>3.0692626432832999E-2</v>
      </c>
    </row>
    <row r="308" spans="1:14" x14ac:dyDescent="0.2">
      <c r="A308" s="14">
        <f t="shared" si="4"/>
        <v>307</v>
      </c>
      <c r="B308" s="20">
        <v>38384</v>
      </c>
      <c r="C308" s="1">
        <v>1.46</v>
      </c>
      <c r="D308" s="34">
        <v>6.3517799999999998</v>
      </c>
      <c r="E308" s="1">
        <v>3.9462000000000002</v>
      </c>
      <c r="F308" s="1">
        <v>0.38333333333332997</v>
      </c>
      <c r="G308" s="1">
        <v>5.6321109283947299</v>
      </c>
      <c r="H308" s="1">
        <v>0.68053199338037296</v>
      </c>
      <c r="I308" s="1">
        <v>2.5</v>
      </c>
      <c r="K308">
        <v>0.54328192457055902</v>
      </c>
      <c r="L308">
        <v>0.84397394391189795</v>
      </c>
      <c r="M308">
        <v>0.87381915128501797</v>
      </c>
      <c r="N308">
        <v>3.8009199846237497E-2</v>
      </c>
    </row>
    <row r="309" spans="1:14" x14ac:dyDescent="0.2">
      <c r="A309" s="14">
        <f t="shared" si="4"/>
        <v>308</v>
      </c>
      <c r="B309" s="20">
        <v>38412</v>
      </c>
      <c r="C309" s="1">
        <v>1.56</v>
      </c>
      <c r="D309" s="34">
        <v>6.1106999999999996</v>
      </c>
      <c r="E309" s="1">
        <v>4.3162099999999999</v>
      </c>
      <c r="F309" s="1">
        <v>0.18666666666667001</v>
      </c>
      <c r="G309" s="1">
        <v>5.6086367446445697</v>
      </c>
      <c r="H309" s="1">
        <v>0.70360433005337897</v>
      </c>
      <c r="I309" s="1">
        <v>2.63</v>
      </c>
      <c r="K309">
        <v>0.55912576090485999</v>
      </c>
      <c r="L309">
        <v>0.87242022647658202</v>
      </c>
      <c r="M309">
        <v>0.93396921615569395</v>
      </c>
      <c r="N309">
        <v>5.4076136090911803E-2</v>
      </c>
    </row>
    <row r="310" spans="1:14" x14ac:dyDescent="0.2">
      <c r="A310" s="14">
        <f t="shared" si="4"/>
        <v>309</v>
      </c>
      <c r="B310" s="20">
        <v>38443</v>
      </c>
      <c r="C310" s="1">
        <v>1.84</v>
      </c>
      <c r="D310" s="34">
        <v>6.8862300000000003</v>
      </c>
      <c r="E310" s="1">
        <v>4.0050400000000002</v>
      </c>
      <c r="F310" s="1">
        <v>0.19</v>
      </c>
      <c r="G310" s="1">
        <v>5.5946376476380699</v>
      </c>
      <c r="H310" s="1">
        <v>0.70967799270430898</v>
      </c>
      <c r="I310" s="1">
        <v>2.79</v>
      </c>
      <c r="K310">
        <v>0.52889478364912901</v>
      </c>
      <c r="L310">
        <v>0.88679375951807005</v>
      </c>
      <c r="M310">
        <v>0.78416493259471598</v>
      </c>
      <c r="N310">
        <v>6.5220808164671407E-2</v>
      </c>
    </row>
    <row r="311" spans="1:14" x14ac:dyDescent="0.2">
      <c r="A311" s="14">
        <f t="shared" si="4"/>
        <v>310</v>
      </c>
      <c r="B311" s="20">
        <v>38473</v>
      </c>
      <c r="C311" s="1">
        <v>2.0099999999999998</v>
      </c>
      <c r="D311" s="34">
        <v>5.8886200000000004</v>
      </c>
      <c r="E311" s="1">
        <v>3.3215300000000001</v>
      </c>
      <c r="F311" s="1">
        <v>9.3333333333329299E-2</v>
      </c>
      <c r="G311" s="1">
        <v>5.6159281252582698</v>
      </c>
      <c r="H311" s="1">
        <v>0.67708802147535896</v>
      </c>
      <c r="I311" s="1">
        <v>3</v>
      </c>
      <c r="K311">
        <v>0.52940958145636197</v>
      </c>
      <c r="L311">
        <v>0.902333876499257</v>
      </c>
      <c r="M311">
        <v>0.78803852111529904</v>
      </c>
      <c r="N311">
        <v>8.0625187422604702E-2</v>
      </c>
    </row>
    <row r="312" spans="1:14" x14ac:dyDescent="0.2">
      <c r="A312" s="14">
        <f t="shared" si="4"/>
        <v>311</v>
      </c>
      <c r="B312" s="20">
        <v>38504</v>
      </c>
      <c r="C312" s="1">
        <v>1.92</v>
      </c>
      <c r="D312" s="34">
        <v>7.08955</v>
      </c>
      <c r="E312" s="1">
        <v>4.5806399999999998</v>
      </c>
      <c r="F312" s="1">
        <v>-3.3333333333302999E-3</v>
      </c>
      <c r="G312" s="1">
        <v>5.5800670455507797</v>
      </c>
      <c r="H312" s="1">
        <v>0.64606917675910402</v>
      </c>
      <c r="I312" s="1">
        <v>3.04</v>
      </c>
      <c r="K312">
        <v>0.51445947425901195</v>
      </c>
      <c r="L312">
        <v>0.91960652457430903</v>
      </c>
      <c r="M312">
        <v>0.65589467145874603</v>
      </c>
      <c r="N312">
        <v>0.103613367975513</v>
      </c>
    </row>
    <row r="313" spans="1:14" x14ac:dyDescent="0.2">
      <c r="A313" s="14">
        <f t="shared" si="4"/>
        <v>312</v>
      </c>
      <c r="B313" s="20">
        <v>38534</v>
      </c>
      <c r="C313" s="1">
        <v>1.67</v>
      </c>
      <c r="D313" s="34">
        <v>7.4292199999999999</v>
      </c>
      <c r="E313" s="1">
        <v>3.4626000000000001</v>
      </c>
      <c r="F313" s="1">
        <v>0</v>
      </c>
      <c r="G313" s="1">
        <v>5.5369463606794396</v>
      </c>
      <c r="H313" s="1">
        <v>0.68424304779532596</v>
      </c>
      <c r="I313" s="1">
        <v>3.26</v>
      </c>
      <c r="K313">
        <v>0.49948344635773301</v>
      </c>
      <c r="L313">
        <v>0.92253979576241796</v>
      </c>
      <c r="M313">
        <v>0.49424085813784202</v>
      </c>
      <c r="N313">
        <v>0.10833789728905199</v>
      </c>
    </row>
    <row r="314" spans="1:14" x14ac:dyDescent="0.2">
      <c r="A314" s="14">
        <f t="shared" si="4"/>
        <v>313</v>
      </c>
      <c r="B314" s="20">
        <v>38565</v>
      </c>
      <c r="C314" s="1">
        <v>1.94</v>
      </c>
      <c r="D314" s="34">
        <v>7.0191800000000004</v>
      </c>
      <c r="E314" s="1">
        <v>3.6659799999999998</v>
      </c>
      <c r="F314" s="1">
        <v>-9.9999999999999603E-2</v>
      </c>
      <c r="G314" s="1">
        <v>5.5536029734407499</v>
      </c>
      <c r="H314" s="1">
        <v>0.70605836866396599</v>
      </c>
      <c r="I314" s="1">
        <v>3.5</v>
      </c>
      <c r="K314">
        <v>0.5</v>
      </c>
      <c r="L314">
        <v>0.93689361033863705</v>
      </c>
      <c r="M314">
        <v>0.5</v>
      </c>
      <c r="N314">
        <v>0.13619884743779201</v>
      </c>
    </row>
    <row r="315" spans="1:14" x14ac:dyDescent="0.2">
      <c r="A315" s="14">
        <f t="shared" si="4"/>
        <v>314</v>
      </c>
      <c r="B315" s="20">
        <v>38596</v>
      </c>
      <c r="C315" s="1">
        <v>1.69</v>
      </c>
      <c r="D315" s="34">
        <v>6.7863600000000002</v>
      </c>
      <c r="E315" s="1">
        <v>1.6457999999999999</v>
      </c>
      <c r="F315" s="1">
        <v>0</v>
      </c>
      <c r="G315" s="1">
        <v>5.5811655515732097</v>
      </c>
      <c r="H315" s="1">
        <v>0.66488085030187205</v>
      </c>
      <c r="I315" s="1">
        <v>3.62</v>
      </c>
      <c r="K315">
        <v>0.48450834522712599</v>
      </c>
      <c r="L315">
        <v>0.94958256340317604</v>
      </c>
      <c r="M315">
        <v>0.33378228248643099</v>
      </c>
      <c r="N315">
        <v>0.16994089573726801</v>
      </c>
    </row>
    <row r="316" spans="1:14" x14ac:dyDescent="0.2">
      <c r="A316" s="14">
        <f t="shared" si="4"/>
        <v>315</v>
      </c>
      <c r="B316" s="20">
        <v>38626</v>
      </c>
      <c r="C316" s="1">
        <v>1.73</v>
      </c>
      <c r="D316" s="34">
        <v>6.5913599999999999</v>
      </c>
      <c r="E316" s="1">
        <v>1.95851</v>
      </c>
      <c r="F316" s="1">
        <v>0</v>
      </c>
      <c r="G316" s="1">
        <v>5.5828987966247503</v>
      </c>
      <c r="H316" s="1">
        <v>0.60063144075097097</v>
      </c>
      <c r="I316" s="1">
        <v>3.78</v>
      </c>
      <c r="K316">
        <v>0.5</v>
      </c>
      <c r="L316">
        <v>0.95495010517596501</v>
      </c>
      <c r="M316">
        <v>0.5</v>
      </c>
      <c r="N316">
        <v>0.18797808534490501</v>
      </c>
    </row>
    <row r="317" spans="1:14" x14ac:dyDescent="0.2">
      <c r="A317" s="14">
        <f t="shared" si="4"/>
        <v>316</v>
      </c>
      <c r="B317" s="20">
        <v>38657</v>
      </c>
      <c r="C317" s="1">
        <v>1.9</v>
      </c>
      <c r="D317" s="34">
        <v>6.1503899999999998</v>
      </c>
      <c r="E317" s="1">
        <v>2.7734899999999998</v>
      </c>
      <c r="F317" s="1">
        <v>3.3333333333302999E-3</v>
      </c>
      <c r="G317" s="1">
        <v>5.59288502697434</v>
      </c>
      <c r="H317" s="1">
        <v>0.68310235455801005</v>
      </c>
      <c r="I317" s="1">
        <v>4</v>
      </c>
      <c r="K317">
        <v>0.5</v>
      </c>
      <c r="L317">
        <v>0.96124062583331804</v>
      </c>
      <c r="M317">
        <v>0.5</v>
      </c>
      <c r="N317">
        <v>0.21308553720449699</v>
      </c>
    </row>
    <row r="318" spans="1:14" x14ac:dyDescent="0.2">
      <c r="A318" s="14">
        <f t="shared" si="4"/>
        <v>317</v>
      </c>
      <c r="B318" s="20">
        <v>38687</v>
      </c>
      <c r="C318" s="1">
        <v>1.93</v>
      </c>
      <c r="D318" s="34">
        <v>5.75488</v>
      </c>
      <c r="E318" s="1">
        <v>2.6619000000000002</v>
      </c>
      <c r="F318" s="1">
        <v>-9.3333333333329299E-2</v>
      </c>
      <c r="G318" s="1">
        <v>5.5353125696567202</v>
      </c>
      <c r="H318" s="1">
        <v>0.76974173665198597</v>
      </c>
      <c r="I318" s="1">
        <v>4.16</v>
      </c>
      <c r="K318">
        <v>0.50051655364226699</v>
      </c>
      <c r="L318">
        <v>0.96849835673054196</v>
      </c>
      <c r="M318">
        <v>0.50575914186215798</v>
      </c>
      <c r="N318">
        <v>0.249289636050365</v>
      </c>
    </row>
    <row r="319" spans="1:14" x14ac:dyDescent="0.2">
      <c r="A319" s="14">
        <f t="shared" si="4"/>
        <v>318</v>
      </c>
      <c r="B319" s="20">
        <v>38718</v>
      </c>
      <c r="C319" s="1">
        <v>1.71</v>
      </c>
      <c r="D319" s="34">
        <v>6.9608699999999999</v>
      </c>
      <c r="E319" s="1">
        <v>2.3011300000000001</v>
      </c>
      <c r="F319" s="1">
        <v>-0.28999999999999998</v>
      </c>
      <c r="G319" s="1">
        <v>5.5175700640763701</v>
      </c>
      <c r="H319" s="1">
        <v>0.60832446367249104</v>
      </c>
      <c r="I319" s="1">
        <v>4.29</v>
      </c>
      <c r="K319">
        <v>0.48554052574098799</v>
      </c>
      <c r="L319">
        <v>0.972917387758508</v>
      </c>
      <c r="M319">
        <v>0.34410532854125397</v>
      </c>
      <c r="N319">
        <v>0.27660471675780102</v>
      </c>
    </row>
    <row r="320" spans="1:14" x14ac:dyDescent="0.2">
      <c r="A320" s="14">
        <f t="shared" si="4"/>
        <v>319</v>
      </c>
      <c r="B320" s="20">
        <v>38749</v>
      </c>
      <c r="C320" s="1">
        <v>1.72</v>
      </c>
      <c r="D320" s="34">
        <v>6.5762299999999998</v>
      </c>
      <c r="E320" s="1">
        <v>1.62998</v>
      </c>
      <c r="F320" s="1">
        <v>-0.19</v>
      </c>
      <c r="G320" s="1">
        <v>5.5451244951653704</v>
      </c>
      <c r="H320" s="1">
        <v>0.64846837391521905</v>
      </c>
      <c r="I320" s="1">
        <v>4.49</v>
      </c>
      <c r="K320">
        <v>0.45518044348326397</v>
      </c>
      <c r="L320">
        <v>0.97605220223405398</v>
      </c>
      <c r="M320">
        <v>0.11875532712405699</v>
      </c>
      <c r="N320">
        <v>0.299267831621498</v>
      </c>
    </row>
    <row r="321" spans="1:14" x14ac:dyDescent="0.2">
      <c r="A321" s="14">
        <f t="shared" si="4"/>
        <v>320</v>
      </c>
      <c r="B321" s="20">
        <v>38777</v>
      </c>
      <c r="C321" s="1">
        <v>1.55</v>
      </c>
      <c r="D321" s="34">
        <v>6.4484500000000002</v>
      </c>
      <c r="E321" s="1">
        <v>1.9721</v>
      </c>
      <c r="F321" s="1">
        <v>-0.28999999999999998</v>
      </c>
      <c r="G321" s="1">
        <v>5.5329383069733096</v>
      </c>
      <c r="H321" s="1">
        <v>0.54813748982018695</v>
      </c>
      <c r="I321" s="1">
        <v>4.59</v>
      </c>
      <c r="K321">
        <v>0.47059041854363798</v>
      </c>
      <c r="L321">
        <v>0.980188138168676</v>
      </c>
      <c r="M321">
        <v>0.21196147888470099</v>
      </c>
      <c r="N321">
        <v>0.33472148134138602</v>
      </c>
    </row>
    <row r="322" spans="1:14" x14ac:dyDescent="0.2">
      <c r="A322" s="14">
        <f t="shared" si="4"/>
        <v>321</v>
      </c>
      <c r="B322" s="20">
        <v>38808</v>
      </c>
      <c r="C322" s="1">
        <v>1.61</v>
      </c>
      <c r="D322" s="34">
        <v>6.1210300000000002</v>
      </c>
      <c r="E322" s="1">
        <v>2.2325499999999998</v>
      </c>
      <c r="F322" s="1">
        <v>-0.28999999999999998</v>
      </c>
      <c r="G322" s="1">
        <v>5.5494271056148099</v>
      </c>
      <c r="H322" s="1">
        <v>0.62010775227105996</v>
      </c>
      <c r="I322" s="1">
        <v>4.79</v>
      </c>
      <c r="K322">
        <v>0.45518044348326397</v>
      </c>
      <c r="L322">
        <v>0.98198262435761396</v>
      </c>
      <c r="M322">
        <v>0.11875532712405699</v>
      </c>
      <c r="N322">
        <v>0.35262386129638701</v>
      </c>
    </row>
    <row r="323" spans="1:14" x14ac:dyDescent="0.2">
      <c r="A323" s="14">
        <f t="shared" si="4"/>
        <v>322</v>
      </c>
      <c r="B323" s="20">
        <v>38838</v>
      </c>
      <c r="C323" s="1">
        <v>1.63</v>
      </c>
      <c r="D323" s="34">
        <v>6.6081300000000001</v>
      </c>
      <c r="E323" s="1">
        <v>1.99112</v>
      </c>
      <c r="F323" s="1">
        <v>-0.38666666666666999</v>
      </c>
      <c r="G323" s="1">
        <v>5.5332893834942096</v>
      </c>
      <c r="H323" s="1">
        <v>0.64715472499320703</v>
      </c>
      <c r="I323" s="1">
        <v>4.9400000000000004</v>
      </c>
      <c r="K323">
        <v>0.45518044348326397</v>
      </c>
      <c r="L323">
        <v>0.98510280198339395</v>
      </c>
      <c r="M323">
        <v>0.11875532712405699</v>
      </c>
      <c r="N323">
        <v>0.38857568816891003</v>
      </c>
    </row>
    <row r="324" spans="1:14" x14ac:dyDescent="0.2">
      <c r="A324" s="14">
        <f t="shared" ref="A324:A387" si="5">A323+1</f>
        <v>323</v>
      </c>
      <c r="B324" s="20">
        <v>38869</v>
      </c>
      <c r="C324" s="1">
        <v>1.63</v>
      </c>
      <c r="D324" s="34">
        <v>5.91418</v>
      </c>
      <c r="E324" s="1">
        <v>1.99112</v>
      </c>
      <c r="F324" s="1">
        <v>-0.38333333333332997</v>
      </c>
      <c r="G324" s="1">
        <v>5.5607479589591398</v>
      </c>
      <c r="H324" s="1">
        <v>0.56661146014575903</v>
      </c>
      <c r="I324" s="1">
        <v>4.99</v>
      </c>
      <c r="K324">
        <v>0.44036497085617099</v>
      </c>
      <c r="L324">
        <v>0.98708586024057299</v>
      </c>
      <c r="M324">
        <v>6.4624164358199898E-2</v>
      </c>
      <c r="N324">
        <v>0.41551641531183803</v>
      </c>
    </row>
    <row r="325" spans="1:14" x14ac:dyDescent="0.2">
      <c r="A325" s="14">
        <f t="shared" si="5"/>
        <v>324</v>
      </c>
      <c r="B325" s="20">
        <v>38899</v>
      </c>
      <c r="C325" s="1">
        <v>1.77</v>
      </c>
      <c r="D325" s="34">
        <v>5.5846900000000002</v>
      </c>
      <c r="E325" s="1">
        <v>2.2711100000000002</v>
      </c>
      <c r="F325" s="1">
        <v>-0.28000000000000003</v>
      </c>
      <c r="G325" s="1">
        <v>5.5475386065556398</v>
      </c>
      <c r="H325" s="1">
        <v>0.557022165113638</v>
      </c>
      <c r="I325" s="1">
        <v>5.24</v>
      </c>
      <c r="K325">
        <v>0.44087423909514001</v>
      </c>
      <c r="L325">
        <v>0.98768688812413197</v>
      </c>
      <c r="M325">
        <v>6.6030783844305704E-2</v>
      </c>
      <c r="N325">
        <v>0.42446787912454897</v>
      </c>
    </row>
    <row r="326" spans="1:14" x14ac:dyDescent="0.2">
      <c r="A326" s="14">
        <f t="shared" si="5"/>
        <v>325</v>
      </c>
      <c r="B326" s="20">
        <v>38930</v>
      </c>
      <c r="C326" s="1">
        <v>1.85</v>
      </c>
      <c r="D326" s="34">
        <v>5.5409600000000001</v>
      </c>
      <c r="E326" s="1">
        <v>2.3871099999999998</v>
      </c>
      <c r="F326" s="1">
        <v>-0.27666666666667</v>
      </c>
      <c r="G326" s="1">
        <v>5.5242083603716097</v>
      </c>
      <c r="H326" s="1">
        <v>0.60655208067763</v>
      </c>
      <c r="I326" s="1">
        <v>5.25</v>
      </c>
      <c r="K326">
        <v>0.45671807542944098</v>
      </c>
      <c r="L326">
        <v>0.99030044681735696</v>
      </c>
      <c r="M326">
        <v>0.126180848714982</v>
      </c>
      <c r="N326">
        <v>0.46881998563107202</v>
      </c>
    </row>
    <row r="327" spans="1:14" x14ac:dyDescent="0.2">
      <c r="A327" s="14">
        <f t="shared" si="5"/>
        <v>326</v>
      </c>
      <c r="B327" s="20">
        <v>38961</v>
      </c>
      <c r="C327" s="1">
        <v>1.79</v>
      </c>
      <c r="D327" s="34">
        <v>5.2769599999999999</v>
      </c>
      <c r="E327" s="1">
        <v>4.1169500000000001</v>
      </c>
      <c r="F327" s="1">
        <v>-0.47333333333333</v>
      </c>
      <c r="G327" s="1">
        <v>5.5170055660709796</v>
      </c>
      <c r="H327" s="1">
        <v>0.58158106313890301</v>
      </c>
      <c r="I327" s="1">
        <v>5.25</v>
      </c>
      <c r="K327">
        <v>0.45723080423351697</v>
      </c>
      <c r="L327">
        <v>0.99039266780491697</v>
      </c>
      <c r="M327">
        <v>0.12874290636854399</v>
      </c>
      <c r="N327">
        <v>0.47057579250939602</v>
      </c>
    </row>
    <row r="328" spans="1:14" x14ac:dyDescent="0.2">
      <c r="A328" s="14">
        <f t="shared" si="5"/>
        <v>327</v>
      </c>
      <c r="B328" s="20">
        <v>38991</v>
      </c>
      <c r="C328" s="1">
        <v>1.81</v>
      </c>
      <c r="D328" s="34">
        <v>5.0030200000000002</v>
      </c>
      <c r="E328" s="1">
        <v>2.7656499999999999</v>
      </c>
      <c r="F328" s="1">
        <v>-0.56999999999999895</v>
      </c>
      <c r="G328" s="1">
        <v>5.5009133585261099</v>
      </c>
      <c r="H328" s="1">
        <v>0.60294984856656897</v>
      </c>
      <c r="I328" s="1">
        <v>5.25</v>
      </c>
      <c r="K328">
        <v>0.42717106563180701</v>
      </c>
      <c r="L328">
        <v>0.99039266780491697</v>
      </c>
      <c r="M328">
        <v>3.6567686979546897E-2</v>
      </c>
      <c r="N328">
        <v>0.47057579250939602</v>
      </c>
    </row>
    <row r="329" spans="1:14" x14ac:dyDescent="0.2">
      <c r="A329" s="14">
        <f t="shared" si="5"/>
        <v>328</v>
      </c>
      <c r="B329" s="20">
        <v>39022</v>
      </c>
      <c r="C329" s="1">
        <v>1.74</v>
      </c>
      <c r="D329" s="34">
        <v>4.9415500000000003</v>
      </c>
      <c r="E329" s="1">
        <v>1.6202799999999999</v>
      </c>
      <c r="F329" s="1">
        <v>-0.46333333333332999</v>
      </c>
      <c r="G329" s="1">
        <v>5.4960661983370596</v>
      </c>
      <c r="H329" s="1">
        <v>0.59797934365127503</v>
      </c>
      <c r="I329" s="1">
        <v>5.25</v>
      </c>
      <c r="K329">
        <v>0.41257687920059199</v>
      </c>
      <c r="L329">
        <v>0.99039266780491697</v>
      </c>
      <c r="M329">
        <v>1.9087918181294999E-2</v>
      </c>
      <c r="N329">
        <v>0.47057579250939602</v>
      </c>
    </row>
    <row r="330" spans="1:14" x14ac:dyDescent="0.2">
      <c r="A330" s="14">
        <f t="shared" si="5"/>
        <v>329</v>
      </c>
      <c r="B330" s="20">
        <v>39052</v>
      </c>
      <c r="C330" s="1">
        <v>1.51</v>
      </c>
      <c r="D330" s="34">
        <v>5.5677000000000003</v>
      </c>
      <c r="E330" s="1">
        <v>2.0607099999999998</v>
      </c>
      <c r="F330" s="1">
        <v>-0.55666666666666897</v>
      </c>
      <c r="G330" s="1">
        <v>5.5301933369196297</v>
      </c>
      <c r="H330" s="1">
        <v>0.646423853152026</v>
      </c>
      <c r="I330" s="1">
        <v>5.24</v>
      </c>
      <c r="K330">
        <v>0.42868852934544499</v>
      </c>
      <c r="L330">
        <v>0.99039266780491697</v>
      </c>
      <c r="M330">
        <v>3.9082096901335198E-2</v>
      </c>
      <c r="N330">
        <v>0.47057579250939602</v>
      </c>
    </row>
    <row r="331" spans="1:14" x14ac:dyDescent="0.2">
      <c r="A331" s="14">
        <f t="shared" si="5"/>
        <v>330</v>
      </c>
      <c r="B331" s="20">
        <v>39083</v>
      </c>
      <c r="C331" s="1">
        <v>1.51</v>
      </c>
      <c r="D331" s="34">
        <v>5.0387399999999998</v>
      </c>
      <c r="E331" s="1">
        <v>1.4127700000000001</v>
      </c>
      <c r="F331" s="1">
        <v>-0.35000000000000098</v>
      </c>
      <c r="G331" s="1">
        <v>5.5116572351032103</v>
      </c>
      <c r="H331" s="1">
        <v>0.61471803005369396</v>
      </c>
      <c r="I331" s="1">
        <v>5.25</v>
      </c>
      <c r="K331">
        <v>0.41458136471721901</v>
      </c>
      <c r="L331">
        <v>0.99030044681735696</v>
      </c>
      <c r="M331">
        <v>2.0891974063731601E-2</v>
      </c>
      <c r="N331">
        <v>0.46881998563107202</v>
      </c>
    </row>
    <row r="332" spans="1:14" x14ac:dyDescent="0.2">
      <c r="A332" s="14">
        <f t="shared" si="5"/>
        <v>331</v>
      </c>
      <c r="B332" s="20">
        <v>39114</v>
      </c>
      <c r="C332" s="1">
        <v>1.72</v>
      </c>
      <c r="D332" s="34">
        <v>5.0241499999999997</v>
      </c>
      <c r="E332" s="1">
        <v>2.4419200000000001</v>
      </c>
      <c r="F332" s="1">
        <v>-0.44333333333333003</v>
      </c>
      <c r="G332" s="1">
        <v>5.4681038493165097</v>
      </c>
      <c r="H332" s="1">
        <v>0.67662789177869698</v>
      </c>
      <c r="I332" s="1">
        <v>5.26</v>
      </c>
      <c r="K332">
        <v>0.44597359373914502</v>
      </c>
      <c r="L332">
        <v>0.99039266780491697</v>
      </c>
      <c r="M332">
        <v>8.1739289672331503E-2</v>
      </c>
      <c r="N332">
        <v>0.47057579250939602</v>
      </c>
    </row>
    <row r="333" spans="1:14" x14ac:dyDescent="0.2">
      <c r="A333" s="14">
        <f t="shared" si="5"/>
        <v>332</v>
      </c>
      <c r="B333" s="20">
        <v>39142</v>
      </c>
      <c r="C333" s="1">
        <v>1.62</v>
      </c>
      <c r="D333" s="34">
        <v>5.07559</v>
      </c>
      <c r="E333" s="1">
        <v>2.4483000000000001</v>
      </c>
      <c r="F333" s="1">
        <v>-0.53666666666666996</v>
      </c>
      <c r="G333" s="1">
        <v>5.4932416863117703</v>
      </c>
      <c r="H333" s="1">
        <v>0.62546658051074899</v>
      </c>
      <c r="I333" s="1">
        <v>5.26</v>
      </c>
      <c r="K333">
        <v>0.43172745573243199</v>
      </c>
      <c r="L333">
        <v>0.99048401897015304</v>
      </c>
      <c r="M333">
        <v>4.4616930872587703E-2</v>
      </c>
      <c r="N333">
        <v>0.47232992409654301</v>
      </c>
    </row>
    <row r="334" spans="1:14" x14ac:dyDescent="0.2">
      <c r="A334" s="14">
        <f t="shared" si="5"/>
        <v>333</v>
      </c>
      <c r="B334" s="20">
        <v>39173</v>
      </c>
      <c r="C334" s="1">
        <v>1.76</v>
      </c>
      <c r="D334" s="34">
        <v>4.8055500000000002</v>
      </c>
      <c r="E334" s="1">
        <v>2.76972</v>
      </c>
      <c r="F334" s="1">
        <v>-0.43</v>
      </c>
      <c r="G334" s="1">
        <v>5.4881956273018702</v>
      </c>
      <c r="H334" s="1">
        <v>0.64519062942801597</v>
      </c>
      <c r="I334" s="1">
        <v>5.25</v>
      </c>
      <c r="K334">
        <v>0.41759338380683197</v>
      </c>
      <c r="L334">
        <v>0.99048401897015304</v>
      </c>
      <c r="M334">
        <v>2.3914822661835401E-2</v>
      </c>
      <c r="N334">
        <v>0.47232992409654301</v>
      </c>
    </row>
    <row r="335" spans="1:14" x14ac:dyDescent="0.2">
      <c r="A335" s="14">
        <f t="shared" si="5"/>
        <v>334</v>
      </c>
      <c r="B335" s="20">
        <v>39203</v>
      </c>
      <c r="C335" s="1">
        <v>1.49</v>
      </c>
      <c r="D335" s="34">
        <v>4.7335399999999996</v>
      </c>
      <c r="E335" s="1">
        <v>2.9157299999999999</v>
      </c>
      <c r="F335" s="1">
        <v>-0.52666666666666995</v>
      </c>
      <c r="G335" s="1">
        <v>5.4953434594406598</v>
      </c>
      <c r="H335" s="1">
        <v>0.60307893207735497</v>
      </c>
      <c r="I335" s="1">
        <v>5.25</v>
      </c>
      <c r="K335">
        <v>0.43375628060119698</v>
      </c>
      <c r="L335">
        <v>0.99039266780491697</v>
      </c>
      <c r="M335">
        <v>4.8713984191315902E-2</v>
      </c>
      <c r="N335">
        <v>0.47057579250939602</v>
      </c>
    </row>
    <row r="336" spans="1:14" x14ac:dyDescent="0.2">
      <c r="A336" s="14">
        <f t="shared" si="5"/>
        <v>335</v>
      </c>
      <c r="B336" s="20">
        <v>39234</v>
      </c>
      <c r="C336" s="1">
        <v>1.67</v>
      </c>
      <c r="D336" s="34">
        <v>4.6154000000000002</v>
      </c>
      <c r="E336" s="1">
        <v>2.5421</v>
      </c>
      <c r="F336" s="1">
        <v>-0.32333333333333097</v>
      </c>
      <c r="G336" s="1">
        <v>5.48044083589423</v>
      </c>
      <c r="H336" s="1">
        <v>0.51725019814673201</v>
      </c>
      <c r="I336" s="1">
        <v>5.25</v>
      </c>
      <c r="K336">
        <v>0.41910171684910003</v>
      </c>
      <c r="L336">
        <v>0.99039266780491697</v>
      </c>
      <c r="M336">
        <v>2.5582317994561801E-2</v>
      </c>
      <c r="N336">
        <v>0.47057579250939602</v>
      </c>
    </row>
    <row r="337" spans="1:14" x14ac:dyDescent="0.2">
      <c r="A337" s="14">
        <f t="shared" si="5"/>
        <v>336</v>
      </c>
      <c r="B337" s="20">
        <v>39264</v>
      </c>
      <c r="C337" s="1">
        <v>1.87</v>
      </c>
      <c r="D337" s="34">
        <v>4.1512000000000002</v>
      </c>
      <c r="E337" s="1">
        <v>2.53518</v>
      </c>
      <c r="F337" s="1">
        <v>-0.22</v>
      </c>
      <c r="G337" s="1">
        <v>5.4934371062812302</v>
      </c>
      <c r="H337" s="1">
        <v>0.50838578005351498</v>
      </c>
      <c r="I337" s="1">
        <v>5.26</v>
      </c>
      <c r="K337">
        <v>0.45006133397168602</v>
      </c>
      <c r="L337">
        <v>0.99039266780491697</v>
      </c>
      <c r="M337">
        <v>9.6682134348892002E-2</v>
      </c>
      <c r="N337">
        <v>0.47057579250939602</v>
      </c>
    </row>
    <row r="338" spans="1:14" x14ac:dyDescent="0.2">
      <c r="A338" s="14">
        <f t="shared" si="5"/>
        <v>337</v>
      </c>
      <c r="B338" s="20">
        <v>39295</v>
      </c>
      <c r="C338" s="1">
        <v>2.11</v>
      </c>
      <c r="D338" s="34">
        <v>4.63537</v>
      </c>
      <c r="E338" s="1">
        <v>2.3529499999999999</v>
      </c>
      <c r="F338" s="1">
        <v>-0.31333333333333102</v>
      </c>
      <c r="G338" s="1">
        <v>5.3848363811737299</v>
      </c>
      <c r="H338" s="1">
        <v>0.605549346932716</v>
      </c>
      <c r="I338" s="1">
        <v>5.0199999999999996</v>
      </c>
      <c r="K338">
        <v>0.46596018387259402</v>
      </c>
      <c r="L338">
        <v>0.99048401897015304</v>
      </c>
      <c r="M338">
        <v>0.17939074550956899</v>
      </c>
      <c r="N338">
        <v>0.47232992409654301</v>
      </c>
    </row>
    <row r="339" spans="1:14" x14ac:dyDescent="0.2">
      <c r="A339" s="14">
        <f t="shared" si="5"/>
        <v>338</v>
      </c>
      <c r="B339" s="20">
        <v>39326</v>
      </c>
      <c r="C339" s="1">
        <v>2</v>
      </c>
      <c r="D339" s="34">
        <v>4.73773</v>
      </c>
      <c r="E339" s="1">
        <v>2.9666000000000001</v>
      </c>
      <c r="F339" s="1">
        <v>-0.20666666666667</v>
      </c>
      <c r="G339" s="1">
        <v>5.3253680563455497</v>
      </c>
      <c r="H339" s="1">
        <v>0.75319074419509602</v>
      </c>
      <c r="I339" s="1">
        <v>4.9400000000000004</v>
      </c>
      <c r="K339">
        <v>0.45159600697781599</v>
      </c>
      <c r="L339">
        <v>0.98803410913215906</v>
      </c>
      <c r="M339">
        <v>0.102888607872673</v>
      </c>
      <c r="N339">
        <v>0.42982865911116203</v>
      </c>
    </row>
    <row r="340" spans="1:14" x14ac:dyDescent="0.2">
      <c r="A340" s="14">
        <f t="shared" si="5"/>
        <v>339</v>
      </c>
      <c r="B340" s="20">
        <v>39356</v>
      </c>
      <c r="C340" s="1">
        <v>2</v>
      </c>
      <c r="D340" s="34">
        <v>4.8414599999999997</v>
      </c>
      <c r="E340" s="1">
        <v>2.59775</v>
      </c>
      <c r="F340" s="1">
        <v>-0.2</v>
      </c>
      <c r="G340" s="1">
        <v>5.3284352058535802</v>
      </c>
      <c r="H340" s="1">
        <v>0.70946149101240297</v>
      </c>
      <c r="I340" s="1">
        <v>4.76</v>
      </c>
      <c r="K340">
        <v>0.46801738965939899</v>
      </c>
      <c r="L340">
        <v>0.98708586024057299</v>
      </c>
      <c r="M340">
        <v>0.19335896835703201</v>
      </c>
      <c r="N340">
        <v>0.41551641531183803</v>
      </c>
    </row>
    <row r="341" spans="1:14" x14ac:dyDescent="0.2">
      <c r="A341" s="14">
        <f t="shared" si="5"/>
        <v>340</v>
      </c>
      <c r="B341" s="20">
        <v>39387</v>
      </c>
      <c r="C341" s="1">
        <v>2.4300000000000002</v>
      </c>
      <c r="D341" s="34">
        <v>5.5180100000000003</v>
      </c>
      <c r="E341" s="1">
        <v>3.2856999999999998</v>
      </c>
      <c r="F341" s="1">
        <v>-0.19666666666666999</v>
      </c>
      <c r="G341" s="1">
        <v>5.3084456385986902</v>
      </c>
      <c r="H341" s="1">
        <v>0.67895881181903095</v>
      </c>
      <c r="I341" s="1">
        <v>4.49</v>
      </c>
      <c r="K341">
        <v>0.46904640483679499</v>
      </c>
      <c r="L341">
        <v>0.98467140150126398</v>
      </c>
      <c r="M341">
        <v>0.200647052583179</v>
      </c>
      <c r="N341">
        <v>0.38317942184304299</v>
      </c>
    </row>
    <row r="342" spans="1:14" x14ac:dyDescent="0.2">
      <c r="A342" s="22">
        <f t="shared" si="5"/>
        <v>341</v>
      </c>
      <c r="B342" s="23">
        <v>39417</v>
      </c>
      <c r="C342" s="24">
        <v>2.61</v>
      </c>
      <c r="D342" s="24">
        <v>4.6404100000000001</v>
      </c>
      <c r="E342" s="24">
        <v>2.2586499999999998</v>
      </c>
      <c r="F342" s="24">
        <v>0.10666666666667</v>
      </c>
      <c r="G342" s="24">
        <v>5.1243357397534099</v>
      </c>
      <c r="H342" s="24">
        <v>0.92387329832211895</v>
      </c>
      <c r="I342" s="24">
        <v>4.24</v>
      </c>
      <c r="K342">
        <v>0.46956101169970998</v>
      </c>
      <c r="L342">
        <v>0.980188138168676</v>
      </c>
      <c r="M342">
        <v>0.204367493653447</v>
      </c>
      <c r="N342">
        <v>0.33472148134138602</v>
      </c>
    </row>
    <row r="343" spans="1:14" x14ac:dyDescent="0.2">
      <c r="A343" s="14">
        <f t="shared" si="5"/>
        <v>342</v>
      </c>
      <c r="B343" s="20">
        <v>39448</v>
      </c>
      <c r="C343" s="1">
        <v>2.87</v>
      </c>
      <c r="D343" s="34">
        <v>4.3472799999999996</v>
      </c>
      <c r="E343" s="1">
        <v>2.5187499999999998</v>
      </c>
      <c r="F343" s="1">
        <v>0.11</v>
      </c>
      <c r="G343" s="1">
        <v>4.8689347797405</v>
      </c>
      <c r="H343" s="1">
        <v>1.23282420071431</v>
      </c>
      <c r="I343" s="1">
        <v>3.94</v>
      </c>
      <c r="K343">
        <v>0.51652370313872997</v>
      </c>
      <c r="L343">
        <v>0.97489137567569595</v>
      </c>
      <c r="M343">
        <v>0.67638387455544002</v>
      </c>
      <c r="N343">
        <v>0.29050844596537501</v>
      </c>
    </row>
    <row r="344" spans="1:14" x14ac:dyDescent="0.2">
      <c r="A344" s="14">
        <f t="shared" si="5"/>
        <v>343</v>
      </c>
      <c r="B344" s="20">
        <v>39479</v>
      </c>
      <c r="C344" s="1">
        <v>3.29</v>
      </c>
      <c r="D344" s="34">
        <v>3.8400300000000001</v>
      </c>
      <c r="E344" s="1">
        <v>1.12937</v>
      </c>
      <c r="F344" s="1">
        <v>-6.6666666666694904E-3</v>
      </c>
      <c r="G344" s="1">
        <v>4.8963820805916098</v>
      </c>
      <c r="H344" s="1">
        <v>1.2387241613002899</v>
      </c>
      <c r="I344" s="1">
        <v>2.98</v>
      </c>
      <c r="K344">
        <v>0.51703967502065695</v>
      </c>
      <c r="L344">
        <v>0.96666380571834598</v>
      </c>
      <c r="M344">
        <v>0.68140591357431501</v>
      </c>
      <c r="N344">
        <v>0.23924482627671001</v>
      </c>
    </row>
    <row r="345" spans="1:14" x14ac:dyDescent="0.2">
      <c r="A345" s="14">
        <f t="shared" si="5"/>
        <v>344</v>
      </c>
      <c r="B345" s="20">
        <v>39508</v>
      </c>
      <c r="C345" s="1">
        <v>3.44</v>
      </c>
      <c r="D345" s="34">
        <v>3.9050199999999999</v>
      </c>
      <c r="E345" s="1">
        <v>0.68411999999999995</v>
      </c>
      <c r="F345" s="1">
        <v>0.176666666666669</v>
      </c>
      <c r="G345" s="1">
        <v>4.1852920527655799</v>
      </c>
      <c r="H345" s="1">
        <v>1.9252322936803601</v>
      </c>
      <c r="I345" s="1">
        <v>2.61</v>
      </c>
      <c r="K345">
        <v>0.49896689381810899</v>
      </c>
      <c r="L345">
        <v>0.91809942282955803</v>
      </c>
      <c r="M345">
        <v>0.48848324421356198</v>
      </c>
      <c r="N345">
        <v>0.101291851005647</v>
      </c>
    </row>
    <row r="346" spans="1:14" x14ac:dyDescent="0.2">
      <c r="A346" s="14">
        <f t="shared" si="5"/>
        <v>345</v>
      </c>
      <c r="B346" s="20">
        <v>39539</v>
      </c>
      <c r="C346" s="1">
        <v>3.2</v>
      </c>
      <c r="D346" s="34">
        <v>3.9633099999999999</v>
      </c>
      <c r="E346" s="1">
        <v>-0.79337999999999997</v>
      </c>
      <c r="F346" s="1">
        <v>5.9999999999999602E-2</v>
      </c>
      <c r="G346" s="1">
        <v>3.73291587342346</v>
      </c>
      <c r="H346" s="1">
        <v>2.3093050949512399</v>
      </c>
      <c r="I346" s="1">
        <v>2.2799999999999998</v>
      </c>
      <c r="K346">
        <v>0.52735002574018797</v>
      </c>
      <c r="L346">
        <v>0.88468964263244798</v>
      </c>
      <c r="M346">
        <v>0.77223808879001798</v>
      </c>
      <c r="N346">
        <v>6.3425983935253699E-2</v>
      </c>
    </row>
    <row r="347" spans="1:14" x14ac:dyDescent="0.2">
      <c r="A347" s="14">
        <f t="shared" si="5"/>
        <v>346</v>
      </c>
      <c r="B347" s="20">
        <v>39569</v>
      </c>
      <c r="C347" s="1">
        <v>2.87</v>
      </c>
      <c r="D347" s="34">
        <v>4.17042</v>
      </c>
      <c r="E347" s="1">
        <v>-1.3935999999999999</v>
      </c>
      <c r="F347" s="1">
        <v>0.45333333333333098</v>
      </c>
      <c r="G347" s="1">
        <v>3.3308041008563101</v>
      </c>
      <c r="H347" s="1">
        <v>2.8009042191812199</v>
      </c>
      <c r="I347" s="1">
        <v>1.98</v>
      </c>
      <c r="K347">
        <v>0.509296897243529</v>
      </c>
      <c r="L347">
        <v>0.84397394391189795</v>
      </c>
      <c r="M347">
        <v>0.60220869668127797</v>
      </c>
      <c r="N347">
        <v>3.8009199846237497E-2</v>
      </c>
    </row>
    <row r="348" spans="1:14" x14ac:dyDescent="0.2">
      <c r="A348" s="14">
        <f t="shared" si="5"/>
        <v>347</v>
      </c>
      <c r="B348" s="20">
        <v>39600</v>
      </c>
      <c r="C348" s="1">
        <v>3.08</v>
      </c>
      <c r="D348" s="34">
        <v>4.5576299999999996</v>
      </c>
      <c r="E348" s="1">
        <v>-1.6552100000000001</v>
      </c>
      <c r="F348" s="1">
        <v>0.64666666666667005</v>
      </c>
      <c r="G348" s="1">
        <v>3.1974804583595899</v>
      </c>
      <c r="H348" s="1">
        <v>2.7642075516145201</v>
      </c>
      <c r="I348" s="1">
        <v>2</v>
      </c>
      <c r="K348">
        <v>0.56979266480914903</v>
      </c>
      <c r="L348">
        <v>0.79517719003708398</v>
      </c>
      <c r="M348">
        <v>0.95823809561297701</v>
      </c>
      <c r="N348">
        <v>2.1540837635442501E-2</v>
      </c>
    </row>
    <row r="349" spans="1:14" x14ac:dyDescent="0.2">
      <c r="A349" s="14">
        <f t="shared" si="5"/>
        <v>348</v>
      </c>
      <c r="B349" s="20">
        <v>39630</v>
      </c>
      <c r="C349" s="1">
        <v>3.17</v>
      </c>
      <c r="D349" s="34">
        <v>4.0691699999999997</v>
      </c>
      <c r="E349" s="1">
        <v>-2.1314199999999999</v>
      </c>
      <c r="F349" s="1">
        <v>0.84</v>
      </c>
      <c r="G349" s="1">
        <v>3.2151559754299002</v>
      </c>
      <c r="H349" s="1">
        <v>2.94821146556477</v>
      </c>
      <c r="I349" s="1">
        <v>2.0099999999999998</v>
      </c>
      <c r="K349">
        <v>0.59889084823363503</v>
      </c>
      <c r="L349">
        <v>0.79884037058386004</v>
      </c>
      <c r="M349">
        <v>0.98867431416550899</v>
      </c>
      <c r="N349">
        <v>2.2453674960946499E-2</v>
      </c>
    </row>
    <row r="350" spans="1:14" x14ac:dyDescent="0.2">
      <c r="A350" s="14">
        <f t="shared" si="5"/>
        <v>349</v>
      </c>
      <c r="B350" s="20">
        <v>39661</v>
      </c>
      <c r="C350" s="1">
        <v>3.32</v>
      </c>
      <c r="D350" s="34">
        <v>3.4939900000000002</v>
      </c>
      <c r="E350" s="1">
        <v>-3.83602</v>
      </c>
      <c r="F350" s="1">
        <v>1.1033333333333299</v>
      </c>
      <c r="G350" s="1">
        <v>3.22809525134699</v>
      </c>
      <c r="H350" s="1">
        <v>2.8962820404899201</v>
      </c>
      <c r="I350" s="1">
        <v>2</v>
      </c>
      <c r="K350">
        <v>0.62730822206330805</v>
      </c>
      <c r="L350">
        <v>0.80064840314866803</v>
      </c>
      <c r="M350">
        <v>0.996998005131145</v>
      </c>
      <c r="N350">
        <v>2.2919617503636001E-2</v>
      </c>
    </row>
    <row r="351" spans="1:14" x14ac:dyDescent="0.2">
      <c r="A351" s="14">
        <f t="shared" si="5"/>
        <v>350</v>
      </c>
      <c r="B351" s="20">
        <v>39692</v>
      </c>
      <c r="C351" s="1">
        <v>3.46</v>
      </c>
      <c r="D351" s="34">
        <v>2.5066600000000001</v>
      </c>
      <c r="E351" s="1">
        <v>-8.3625399999999992</v>
      </c>
      <c r="F351" s="1">
        <v>1.06666666666667</v>
      </c>
      <c r="G351" s="1">
        <v>3.23265784733178</v>
      </c>
      <c r="H351" s="1">
        <v>4.9872255628189901</v>
      </c>
      <c r="I351" s="1">
        <v>1.81</v>
      </c>
      <c r="K351">
        <v>0.66461242898155104</v>
      </c>
      <c r="L351">
        <v>0.79884037058386004</v>
      </c>
      <c r="M351">
        <v>0.99951235790012605</v>
      </c>
      <c r="N351">
        <v>2.2453674960946499E-2</v>
      </c>
    </row>
    <row r="352" spans="1:14" x14ac:dyDescent="0.2">
      <c r="A352" s="14">
        <f t="shared" si="5"/>
        <v>351</v>
      </c>
      <c r="B352" s="20">
        <v>39722</v>
      </c>
      <c r="C352" s="1">
        <v>4.87</v>
      </c>
      <c r="D352" s="34">
        <v>1.3564700000000001</v>
      </c>
      <c r="E352" s="1">
        <v>-7.0975299999999999</v>
      </c>
      <c r="F352" s="1">
        <v>1.43</v>
      </c>
      <c r="G352" s="1">
        <v>3.2552370298176201</v>
      </c>
      <c r="H352" s="1">
        <v>10.197561918478</v>
      </c>
      <c r="I352" s="1">
        <v>0.97</v>
      </c>
      <c r="K352">
        <v>0.65952740715601299</v>
      </c>
      <c r="L352">
        <v>0.761367897105936</v>
      </c>
      <c r="M352">
        <v>0.99937180253594704</v>
      </c>
      <c r="N352">
        <v>1.4769484386671101E-2</v>
      </c>
    </row>
    <row r="353" spans="1:14" x14ac:dyDescent="0.2">
      <c r="A353" s="14">
        <f t="shared" si="5"/>
        <v>352</v>
      </c>
      <c r="B353" s="20">
        <v>39753</v>
      </c>
      <c r="C353" s="1">
        <v>6.28</v>
      </c>
      <c r="D353" s="34">
        <v>-0.77795000000000003</v>
      </c>
      <c r="E353" s="1">
        <v>-8.7826900000000006</v>
      </c>
      <c r="F353" s="1">
        <v>1.69333333333333</v>
      </c>
      <c r="G353" s="1">
        <v>3.2512222748823798</v>
      </c>
      <c r="H353" s="1">
        <v>11.121896726115599</v>
      </c>
      <c r="I353" s="1">
        <v>0.39</v>
      </c>
      <c r="K353">
        <v>0.70814801623516099</v>
      </c>
      <c r="L353">
        <v>0.50368491867095999</v>
      </c>
      <c r="M353">
        <v>0.99994897401502902</v>
      </c>
      <c r="N353">
        <v>8.1928848734502202E-4</v>
      </c>
    </row>
    <row r="354" spans="1:14" x14ac:dyDescent="0.2">
      <c r="A354" s="14">
        <f t="shared" si="5"/>
        <v>353</v>
      </c>
      <c r="B354" s="20">
        <v>39783</v>
      </c>
      <c r="C354" s="1">
        <v>6.18</v>
      </c>
      <c r="D354" s="34">
        <v>-1.7934300000000001</v>
      </c>
      <c r="E354" s="1">
        <v>-11.48615</v>
      </c>
      <c r="F354" s="1">
        <v>2.1566666666666601</v>
      </c>
      <c r="G354" s="1">
        <v>3.30765668525309</v>
      </c>
      <c r="H354" s="1">
        <v>12.256596452109701</v>
      </c>
      <c r="I354" s="1">
        <v>0.16</v>
      </c>
      <c r="K354">
        <v>0.74070525905670004</v>
      </c>
      <c r="L354">
        <v>0.21176106624558599</v>
      </c>
      <c r="M354">
        <v>0.99999173186926105</v>
      </c>
      <c r="N354" s="9">
        <v>7.08258874357222E-6</v>
      </c>
    </row>
    <row r="355" spans="1:14" x14ac:dyDescent="0.2">
      <c r="A355" s="14">
        <f t="shared" si="5"/>
        <v>354</v>
      </c>
      <c r="B355" s="20">
        <v>39814</v>
      </c>
      <c r="C355" s="1">
        <v>5.27</v>
      </c>
      <c r="D355" s="34">
        <v>-1.47231</v>
      </c>
      <c r="E355" s="1">
        <v>-13.36195</v>
      </c>
      <c r="F355" s="1">
        <v>2.62</v>
      </c>
      <c r="G355" s="1">
        <v>3.2893731644720199</v>
      </c>
      <c r="H355" s="1">
        <v>10.052038992093999</v>
      </c>
      <c r="I355" s="1">
        <v>0.15</v>
      </c>
      <c r="K355">
        <v>0.79197001475510997</v>
      </c>
      <c r="L355">
        <v>7.6999840905744799E-2</v>
      </c>
      <c r="M355">
        <v>0.99999966371898297</v>
      </c>
      <c r="N355" s="9">
        <v>5.1326453798172197E-8</v>
      </c>
    </row>
    <row r="356" spans="1:14" x14ac:dyDescent="0.2">
      <c r="A356" s="14">
        <f t="shared" si="5"/>
        <v>355</v>
      </c>
      <c r="B356" s="20">
        <v>39845</v>
      </c>
      <c r="C356" s="1">
        <v>5.0599999999999996</v>
      </c>
      <c r="D356" s="34">
        <v>-1.48688</v>
      </c>
      <c r="E356" s="1">
        <v>-13.633559999999999</v>
      </c>
      <c r="F356" s="1">
        <v>3.0966666666666698</v>
      </c>
      <c r="G356" s="1">
        <v>3.295574280646</v>
      </c>
      <c r="H356" s="1">
        <v>10.0085286193441</v>
      </c>
      <c r="I356" s="1">
        <v>0.22</v>
      </c>
      <c r="K356">
        <v>0.83535226104071103</v>
      </c>
      <c r="L356">
        <v>7.1308871516770303E-2</v>
      </c>
      <c r="M356">
        <v>0.99999998632289899</v>
      </c>
      <c r="N356" s="9">
        <v>3.57188250760344E-8</v>
      </c>
    </row>
    <row r="357" spans="1:14" x14ac:dyDescent="0.2">
      <c r="A357" s="14">
        <f t="shared" si="5"/>
        <v>356</v>
      </c>
      <c r="B357" s="20">
        <v>39873</v>
      </c>
      <c r="C357" s="1">
        <v>5.71</v>
      </c>
      <c r="D357" s="34">
        <v>-2.4188200000000002</v>
      </c>
      <c r="E357" s="1">
        <v>-14.794639999999999</v>
      </c>
      <c r="F357" s="1">
        <v>3.4733333333333301</v>
      </c>
      <c r="G357" s="1">
        <v>3.3113709644387401</v>
      </c>
      <c r="H357" s="1">
        <v>11.1378089962326</v>
      </c>
      <c r="I357" s="1">
        <v>0.18</v>
      </c>
      <c r="K357">
        <v>0.87208423052756301</v>
      </c>
      <c r="L357">
        <v>0.111830632953281</v>
      </c>
      <c r="M357">
        <v>0.99999999949270002</v>
      </c>
      <c r="N357" s="9">
        <v>3.0430251718920399E-7</v>
      </c>
    </row>
    <row r="358" spans="1:14" x14ac:dyDescent="0.2">
      <c r="A358" s="14">
        <f t="shared" si="5"/>
        <v>357</v>
      </c>
      <c r="B358" s="20">
        <v>39904</v>
      </c>
      <c r="C358" s="1">
        <v>5.23</v>
      </c>
      <c r="D358" s="34">
        <v>-2.7208700000000001</v>
      </c>
      <c r="E358" s="1">
        <v>-14.83206</v>
      </c>
      <c r="F358" s="1">
        <v>3.75</v>
      </c>
      <c r="G358" s="1">
        <v>3.8318622010932102</v>
      </c>
      <c r="H358" s="1">
        <v>10.591984968990401</v>
      </c>
      <c r="I358" s="1">
        <v>0.15</v>
      </c>
      <c r="K358">
        <v>0.89594844240401394</v>
      </c>
      <c r="L358">
        <v>8.8499285681152201E-2</v>
      </c>
      <c r="M358">
        <v>0.99999999996244304</v>
      </c>
      <c r="N358" s="9">
        <v>9.9319388782049501E-8</v>
      </c>
    </row>
    <row r="359" spans="1:14" x14ac:dyDescent="0.2">
      <c r="A359" s="14">
        <f t="shared" si="5"/>
        <v>358</v>
      </c>
      <c r="B359" s="20">
        <v>39934</v>
      </c>
      <c r="C359" s="1">
        <v>4.59</v>
      </c>
      <c r="D359" s="34">
        <v>-3.03268</v>
      </c>
      <c r="E359" s="1">
        <v>-15.208030000000001</v>
      </c>
      <c r="F359" s="1">
        <v>4.1133333333333297</v>
      </c>
      <c r="G359" s="1">
        <v>4.1821178838082096</v>
      </c>
      <c r="H359" s="1">
        <v>10.3132617794677</v>
      </c>
      <c r="I359" s="1">
        <v>0.18</v>
      </c>
      <c r="K359">
        <v>0.91088526245646595</v>
      </c>
      <c r="L359">
        <v>7.1308871516770303E-2</v>
      </c>
      <c r="M359">
        <v>0.99999999999445</v>
      </c>
      <c r="N359" s="9">
        <v>3.57188250760344E-8</v>
      </c>
    </row>
    <row r="360" spans="1:14" x14ac:dyDescent="0.2">
      <c r="A360" s="14">
        <f t="shared" si="5"/>
        <v>359</v>
      </c>
      <c r="B360" s="20">
        <v>39965</v>
      </c>
      <c r="C360" s="1">
        <v>3.97</v>
      </c>
      <c r="D360" s="34">
        <v>-2.9778699999999998</v>
      </c>
      <c r="E360" s="1">
        <v>-15.33187</v>
      </c>
      <c r="F360" s="1">
        <v>4.1766666666666596</v>
      </c>
      <c r="G360" s="1">
        <v>4.5423970298673302</v>
      </c>
      <c r="H360" s="1">
        <v>9.5437118142038599</v>
      </c>
      <c r="I360" s="1">
        <v>0.21</v>
      </c>
      <c r="K360">
        <v>0.92755400862053405</v>
      </c>
      <c r="L360">
        <v>8.8499285681152201E-2</v>
      </c>
      <c r="M360">
        <v>0.99999999999955003</v>
      </c>
      <c r="N360" s="9">
        <v>9.9319388782049501E-8</v>
      </c>
    </row>
    <row r="361" spans="1:14" x14ac:dyDescent="0.2">
      <c r="A361" s="14">
        <f t="shared" si="5"/>
        <v>360</v>
      </c>
      <c r="B361" s="20">
        <v>39995</v>
      </c>
      <c r="C361" s="1">
        <v>3.57</v>
      </c>
      <c r="D361" s="34">
        <v>-2.6027499999999999</v>
      </c>
      <c r="E361" s="1">
        <v>-13.945499999999999</v>
      </c>
      <c r="F361" s="1">
        <v>4.1399999999999997</v>
      </c>
      <c r="G361" s="1">
        <v>4.8492795708664298</v>
      </c>
      <c r="H361" s="1">
        <v>9.0940911092524193</v>
      </c>
      <c r="I361" s="1">
        <v>0.16</v>
      </c>
      <c r="K361">
        <v>0.930148180684366</v>
      </c>
      <c r="L361">
        <v>0.10596683401748599</v>
      </c>
      <c r="M361">
        <v>0.99999999999970901</v>
      </c>
      <c r="N361" s="9">
        <v>2.34878697169051E-7</v>
      </c>
    </row>
    <row r="362" spans="1:14" x14ac:dyDescent="0.2">
      <c r="A362" s="14">
        <f t="shared" si="5"/>
        <v>361</v>
      </c>
      <c r="B362" s="20">
        <v>40026</v>
      </c>
      <c r="C362" s="1">
        <v>3.18</v>
      </c>
      <c r="D362" s="34">
        <v>-1.32446</v>
      </c>
      <c r="E362" s="1">
        <v>-11.612780000000001</v>
      </c>
      <c r="F362" s="1">
        <v>4.2</v>
      </c>
      <c r="G362" s="1">
        <v>5.1534416503856404</v>
      </c>
      <c r="H362" s="1">
        <v>9.2017767709779505</v>
      </c>
      <c r="I362" s="1">
        <v>0.16</v>
      </c>
      <c r="K362">
        <v>0.92865694584071501</v>
      </c>
      <c r="L362">
        <v>7.6999840905744799E-2</v>
      </c>
      <c r="M362">
        <v>0.99999999999962497</v>
      </c>
      <c r="N362" s="9">
        <v>5.1326453798172197E-8</v>
      </c>
    </row>
    <row r="363" spans="1:14" x14ac:dyDescent="0.2">
      <c r="A363" s="14">
        <f t="shared" si="5"/>
        <v>362</v>
      </c>
      <c r="B363" s="20">
        <v>40057</v>
      </c>
      <c r="C363" s="1">
        <v>3</v>
      </c>
      <c r="D363" s="34">
        <v>-1.5940700000000001</v>
      </c>
      <c r="E363" s="1">
        <v>-6.91099</v>
      </c>
      <c r="F363" s="1">
        <v>4.3600000000000003</v>
      </c>
      <c r="G363" s="1">
        <v>5.3194874334515303</v>
      </c>
      <c r="H363" s="1">
        <v>9.4877425119023506</v>
      </c>
      <c r="I363" s="1">
        <v>0.15</v>
      </c>
      <c r="K363">
        <v>0.93108208499759304</v>
      </c>
      <c r="L363">
        <v>7.6999840905744799E-2</v>
      </c>
      <c r="M363">
        <v>0.99999999999975198</v>
      </c>
      <c r="N363" s="9">
        <v>5.1326453798172197E-8</v>
      </c>
    </row>
    <row r="364" spans="1:14" x14ac:dyDescent="0.2">
      <c r="A364" s="14">
        <f t="shared" si="5"/>
        <v>363</v>
      </c>
      <c r="B364" s="20">
        <v>40087</v>
      </c>
      <c r="C364" s="1">
        <v>2.88</v>
      </c>
      <c r="D364" s="34">
        <v>-0.28512999999999999</v>
      </c>
      <c r="E364" s="1">
        <v>-7.4973999999999998</v>
      </c>
      <c r="F364" s="1">
        <v>4.5199999999999996</v>
      </c>
      <c r="G364" s="1">
        <v>5.2795698976855103</v>
      </c>
      <c r="H364" s="1">
        <v>9.4539187209429105</v>
      </c>
      <c r="I364" s="1">
        <v>0.12</v>
      </c>
      <c r="K364">
        <v>0.93718045601725697</v>
      </c>
      <c r="L364">
        <v>7.1308871516770303E-2</v>
      </c>
      <c r="M364">
        <v>0.99999999999991795</v>
      </c>
      <c r="N364" s="9">
        <v>3.57188250760344E-8</v>
      </c>
    </row>
    <row r="365" spans="1:14" x14ac:dyDescent="0.2">
      <c r="A365" s="14">
        <f t="shared" si="5"/>
        <v>364</v>
      </c>
      <c r="B365" s="20">
        <v>40118</v>
      </c>
      <c r="C365" s="1">
        <v>3.11</v>
      </c>
      <c r="D365" s="34">
        <v>1.2188399999999999</v>
      </c>
      <c r="E365" s="1">
        <v>-5.9379400000000002</v>
      </c>
      <c r="F365" s="1">
        <v>4.3733333333333304</v>
      </c>
      <c r="G365" s="1">
        <v>5.3033049449232896</v>
      </c>
      <c r="H365" s="1">
        <v>9.7649078142903996</v>
      </c>
      <c r="I365" s="1">
        <v>0.12</v>
      </c>
      <c r="K365">
        <v>0.94277236524457197</v>
      </c>
      <c r="L365">
        <v>5.4547837077962499E-2</v>
      </c>
      <c r="M365">
        <v>0.99999999999997302</v>
      </c>
      <c r="N365" s="9">
        <v>1.01589099104328E-8</v>
      </c>
    </row>
    <row r="366" spans="1:14" x14ac:dyDescent="0.2">
      <c r="A366" s="14">
        <f t="shared" si="5"/>
        <v>365</v>
      </c>
      <c r="B366" s="20">
        <v>40148</v>
      </c>
      <c r="C366" s="1">
        <v>2.52</v>
      </c>
      <c r="D366" s="34">
        <v>2.75623</v>
      </c>
      <c r="E366" s="1">
        <v>-2.82117</v>
      </c>
      <c r="F366" s="1">
        <v>4.32666666666666</v>
      </c>
      <c r="G366" s="1">
        <v>5.3297928289816001</v>
      </c>
      <c r="H366" s="1">
        <v>10.002828340397301</v>
      </c>
      <c r="I366" s="1">
        <v>0.12</v>
      </c>
      <c r="K366">
        <v>0.937665280702909</v>
      </c>
      <c r="L366">
        <v>5.4547837077962499E-2</v>
      </c>
      <c r="M366">
        <v>0.99999999999992495</v>
      </c>
      <c r="N366" s="9">
        <v>1.01589099104328E-8</v>
      </c>
    </row>
    <row r="367" spans="1:14" x14ac:dyDescent="0.2">
      <c r="A367" s="14">
        <f t="shared" si="5"/>
        <v>366</v>
      </c>
      <c r="B367" s="20">
        <v>40179</v>
      </c>
      <c r="C367" s="1">
        <v>2.62</v>
      </c>
      <c r="D367" s="34">
        <v>2.22817</v>
      </c>
      <c r="E367" s="1">
        <v>0.71589000000000003</v>
      </c>
      <c r="F367" s="1">
        <v>4.18</v>
      </c>
      <c r="G367" s="1">
        <v>5.2933373588174204</v>
      </c>
      <c r="H367" s="1">
        <v>10.021154824355801</v>
      </c>
      <c r="I367" s="1">
        <v>0.11</v>
      </c>
      <c r="K367">
        <v>0.93595296355993995</v>
      </c>
      <c r="L367">
        <v>5.4547837077962499E-2</v>
      </c>
      <c r="M367">
        <v>0.99999999999989697</v>
      </c>
      <c r="N367" s="9">
        <v>1.01589099104328E-8</v>
      </c>
    </row>
    <row r="368" spans="1:14" x14ac:dyDescent="0.2">
      <c r="A368" s="14">
        <f t="shared" si="5"/>
        <v>367</v>
      </c>
      <c r="B368" s="20">
        <v>40210</v>
      </c>
      <c r="C368" s="1">
        <v>2.73</v>
      </c>
      <c r="D368" s="34">
        <v>2.7094</v>
      </c>
      <c r="E368" s="1">
        <v>1.7357800000000001</v>
      </c>
      <c r="F368" s="1">
        <v>4.1666666666666696</v>
      </c>
      <c r="G368" s="1">
        <v>5.2856340603021703</v>
      </c>
      <c r="H368" s="1">
        <v>10.2750462539812</v>
      </c>
      <c r="I368" s="1">
        <v>0.13</v>
      </c>
      <c r="K368">
        <v>0.93028230868850903</v>
      </c>
      <c r="L368">
        <v>4.9091153541249301E-2</v>
      </c>
      <c r="M368">
        <v>0.999999999999716</v>
      </c>
      <c r="N368" s="9">
        <v>6.2129554609651498E-9</v>
      </c>
    </row>
    <row r="369" spans="1:14" x14ac:dyDescent="0.2">
      <c r="A369" s="14">
        <f t="shared" si="5"/>
        <v>368</v>
      </c>
      <c r="B369" s="20">
        <v>40238</v>
      </c>
      <c r="C369" s="1">
        <v>2.4300000000000002</v>
      </c>
      <c r="D369" s="34">
        <v>3.8133499999999998</v>
      </c>
      <c r="E369" s="1">
        <v>4.0466899999999999</v>
      </c>
      <c r="F369" s="1">
        <v>4.2533333333333303</v>
      </c>
      <c r="G369" s="1">
        <v>5.2477489696732302</v>
      </c>
      <c r="H369" s="1">
        <v>10.340336642472399</v>
      </c>
      <c r="I369" s="1">
        <v>0.16</v>
      </c>
      <c r="K369">
        <v>0.92974436347895595</v>
      </c>
      <c r="L369">
        <v>6.0075472653072302E-2</v>
      </c>
      <c r="M369">
        <v>0.99999999999968903</v>
      </c>
      <c r="N369" s="9">
        <v>1.59587223660923E-8</v>
      </c>
    </row>
    <row r="370" spans="1:14" x14ac:dyDescent="0.2">
      <c r="A370" s="14">
        <f t="shared" si="5"/>
        <v>369</v>
      </c>
      <c r="B370" s="20">
        <v>40269</v>
      </c>
      <c r="C370" s="1">
        <v>2.56</v>
      </c>
      <c r="D370" s="34">
        <v>3.9908299999999999</v>
      </c>
      <c r="E370" s="1">
        <v>5.2823500000000001</v>
      </c>
      <c r="F370" s="1">
        <v>4.24</v>
      </c>
      <c r="G370" s="1">
        <v>5.2134045242251901</v>
      </c>
      <c r="H370" s="1">
        <v>10.428963633521001</v>
      </c>
      <c r="I370" s="1">
        <v>0.2</v>
      </c>
      <c r="K370">
        <v>0.93317345595785095</v>
      </c>
      <c r="L370">
        <v>7.6999840905744799E-2</v>
      </c>
      <c r="M370">
        <v>0.99999999999982903</v>
      </c>
      <c r="N370" s="9">
        <v>5.1326453798172197E-8</v>
      </c>
    </row>
    <row r="371" spans="1:14" x14ac:dyDescent="0.2">
      <c r="A371" s="14">
        <f t="shared" si="5"/>
        <v>370</v>
      </c>
      <c r="B371" s="20">
        <v>40299</v>
      </c>
      <c r="C371" s="1">
        <v>2.74</v>
      </c>
      <c r="D371" s="34">
        <v>3.9194200000000001</v>
      </c>
      <c r="E371" s="1">
        <v>7.8837400000000004</v>
      </c>
      <c r="F371" s="1">
        <v>3.93</v>
      </c>
      <c r="G371" s="1">
        <v>5.21425133210405</v>
      </c>
      <c r="H371" s="1">
        <v>10.4513899385675</v>
      </c>
      <c r="I371" s="1">
        <v>0.2</v>
      </c>
      <c r="K371">
        <v>0.93265620407677396</v>
      </c>
      <c r="L371">
        <v>0.10012111068078</v>
      </c>
      <c r="M371">
        <v>0.99999999999981204</v>
      </c>
      <c r="N371" s="9">
        <v>1.7894295185222401E-7</v>
      </c>
    </row>
    <row r="372" spans="1:14" x14ac:dyDescent="0.2">
      <c r="A372" s="14">
        <f t="shared" si="5"/>
        <v>371</v>
      </c>
      <c r="B372" s="20">
        <v>40330</v>
      </c>
      <c r="C372" s="1">
        <v>3.26</v>
      </c>
      <c r="D372" s="34">
        <v>3.5128300000000001</v>
      </c>
      <c r="E372" s="1">
        <v>8.4558999999999997</v>
      </c>
      <c r="F372" s="1">
        <v>3.72</v>
      </c>
      <c r="G372" s="1">
        <v>5.1865915881684899</v>
      </c>
      <c r="H372" s="1">
        <v>10.372408847969099</v>
      </c>
      <c r="I372" s="1">
        <v>0.18</v>
      </c>
      <c r="K372">
        <v>0.91953663098460103</v>
      </c>
      <c r="L372">
        <v>0.10012111068078</v>
      </c>
      <c r="M372">
        <v>0.99999999999839995</v>
      </c>
      <c r="N372" s="9">
        <v>1.7894295185222401E-7</v>
      </c>
    </row>
    <row r="373" spans="1:14" x14ac:dyDescent="0.2">
      <c r="A373" s="14">
        <f t="shared" si="5"/>
        <v>372</v>
      </c>
      <c r="B373" s="20">
        <v>40360</v>
      </c>
      <c r="C373" s="1">
        <v>3.07</v>
      </c>
      <c r="D373" s="34">
        <v>3.4851700000000001</v>
      </c>
      <c r="E373" s="1">
        <v>7.7332900000000002</v>
      </c>
      <c r="F373" s="1">
        <v>3.71</v>
      </c>
      <c r="G373" s="1">
        <v>5.1605729222623999</v>
      </c>
      <c r="H373" s="1">
        <v>10.282857686422499</v>
      </c>
      <c r="I373" s="1">
        <v>0.18</v>
      </c>
      <c r="K373">
        <v>0.90936419043425898</v>
      </c>
      <c r="L373">
        <v>8.8499285681152201E-2</v>
      </c>
      <c r="M373">
        <v>0.99999999999317202</v>
      </c>
      <c r="N373" s="9">
        <v>9.9319388782049501E-8</v>
      </c>
    </row>
    <row r="374" spans="1:14" x14ac:dyDescent="0.2">
      <c r="A374" s="14">
        <f t="shared" si="5"/>
        <v>373</v>
      </c>
      <c r="B374" s="20">
        <v>40391</v>
      </c>
      <c r="C374" s="1">
        <v>3.19</v>
      </c>
      <c r="D374" s="34">
        <v>2.6824599999999998</v>
      </c>
      <c r="E374" s="1">
        <v>6.87216</v>
      </c>
      <c r="F374" s="1">
        <v>3.79666666666667</v>
      </c>
      <c r="G374" s="1">
        <v>5.2126591952996204</v>
      </c>
      <c r="H374" s="1">
        <v>10.0766175119353</v>
      </c>
      <c r="I374" s="1">
        <v>0.19</v>
      </c>
      <c r="K374">
        <v>0.90885199402975503</v>
      </c>
      <c r="L374">
        <v>8.8499285681152201E-2</v>
      </c>
      <c r="M374">
        <v>0.99999999999268296</v>
      </c>
      <c r="N374" s="9">
        <v>9.9319388782049501E-8</v>
      </c>
    </row>
    <row r="375" spans="1:14" x14ac:dyDescent="0.2">
      <c r="A375" s="14">
        <f t="shared" si="5"/>
        <v>374</v>
      </c>
      <c r="B375" s="20">
        <v>40422</v>
      </c>
      <c r="C375" s="1">
        <v>3.13</v>
      </c>
      <c r="D375" s="34">
        <v>3.6991299999999998</v>
      </c>
      <c r="E375" s="1">
        <v>6.3017399999999997</v>
      </c>
      <c r="F375" s="1">
        <v>3.7833333333333301</v>
      </c>
      <c r="G375" s="1">
        <v>5.3635645178663403</v>
      </c>
      <c r="H375" s="1">
        <v>9.8263435421170904</v>
      </c>
      <c r="I375" s="1">
        <v>0.19</v>
      </c>
      <c r="K375">
        <v>0.91320562282608797</v>
      </c>
      <c r="L375">
        <v>9.4297222268914196E-2</v>
      </c>
      <c r="M375">
        <v>0.99999999999597999</v>
      </c>
      <c r="N375" s="9">
        <v>1.3438065862853899E-7</v>
      </c>
    </row>
    <row r="376" spans="1:14" x14ac:dyDescent="0.2">
      <c r="A376" s="14">
        <f t="shared" si="5"/>
        <v>375</v>
      </c>
      <c r="B376" s="20">
        <v>40452</v>
      </c>
      <c r="C376" s="1">
        <v>3.09</v>
      </c>
      <c r="D376" s="34">
        <v>3.7535599999999998</v>
      </c>
      <c r="E376" s="1">
        <v>5.6767000000000003</v>
      </c>
      <c r="F376" s="1">
        <v>3.67</v>
      </c>
      <c r="G376" s="1">
        <v>5.5043698828239904</v>
      </c>
      <c r="H376" s="1">
        <v>9.57555701808778</v>
      </c>
      <c r="I376" s="1">
        <v>0.19</v>
      </c>
      <c r="K376">
        <v>0.91254829965085404</v>
      </c>
      <c r="L376">
        <v>9.4297222268914196E-2</v>
      </c>
      <c r="M376">
        <v>0.99999999999559197</v>
      </c>
      <c r="N376" s="9">
        <v>1.3438065862853899E-7</v>
      </c>
    </row>
    <row r="377" spans="1:14" x14ac:dyDescent="0.2">
      <c r="A377" s="14">
        <f t="shared" si="5"/>
        <v>376</v>
      </c>
      <c r="B377" s="20">
        <v>40483</v>
      </c>
      <c r="C377" s="1">
        <v>3.11</v>
      </c>
      <c r="D377" s="34">
        <v>4.1667899999999998</v>
      </c>
      <c r="E377" s="1">
        <v>5.2972000000000001</v>
      </c>
      <c r="F377" s="1">
        <v>4.0599999999999996</v>
      </c>
      <c r="G377" s="1">
        <v>5.9315189267959303</v>
      </c>
      <c r="H377" s="1">
        <v>9.5087413970942904</v>
      </c>
      <c r="I377" s="1">
        <v>0.19</v>
      </c>
      <c r="K377">
        <v>0.90677708181537497</v>
      </c>
      <c r="L377">
        <v>9.4297222268914196E-2</v>
      </c>
      <c r="M377">
        <v>0.99999999999035305</v>
      </c>
      <c r="N377" s="9">
        <v>1.3438065862853899E-7</v>
      </c>
    </row>
    <row r="378" spans="1:14" x14ac:dyDescent="0.2">
      <c r="A378" s="14">
        <f t="shared" si="5"/>
        <v>377</v>
      </c>
      <c r="B378" s="20">
        <v>40513</v>
      </c>
      <c r="C378" s="1">
        <v>2.8</v>
      </c>
      <c r="D378" s="34">
        <v>3.9324300000000001</v>
      </c>
      <c r="E378" s="1">
        <v>5.97288</v>
      </c>
      <c r="F378" s="1">
        <v>3.55</v>
      </c>
      <c r="G378" s="1">
        <v>6.6381646061234001</v>
      </c>
      <c r="H378" s="1">
        <v>9.1753483095525095</v>
      </c>
      <c r="I378" s="1">
        <v>0.18</v>
      </c>
      <c r="K378">
        <v>0.92530085178520705</v>
      </c>
      <c r="L378">
        <v>9.4297222268914196E-2</v>
      </c>
      <c r="M378">
        <v>0.99999999999934897</v>
      </c>
      <c r="N378" s="9">
        <v>1.3438065862853899E-7</v>
      </c>
    </row>
    <row r="379" spans="1:14" x14ac:dyDescent="0.2">
      <c r="A379" s="14">
        <f t="shared" si="5"/>
        <v>378</v>
      </c>
      <c r="B379" s="20">
        <v>40544</v>
      </c>
      <c r="C379" s="1">
        <v>2.67</v>
      </c>
      <c r="D379" s="34">
        <v>4.33622</v>
      </c>
      <c r="E379" s="1">
        <v>4.6369699999999998</v>
      </c>
      <c r="F379" s="1">
        <v>3.34</v>
      </c>
      <c r="G379" s="1">
        <v>7.3385883825496796</v>
      </c>
      <c r="H379" s="1">
        <v>8.7519235611627906</v>
      </c>
      <c r="I379" s="1">
        <v>0.17</v>
      </c>
      <c r="K379">
        <v>0.90029613440431699</v>
      </c>
      <c r="L379">
        <v>8.8499285681152201E-2</v>
      </c>
      <c r="M379">
        <v>0.99999999997789102</v>
      </c>
      <c r="N379" s="9">
        <v>9.9319388782049501E-8</v>
      </c>
    </row>
    <row r="380" spans="1:14" x14ac:dyDescent="0.2">
      <c r="A380" s="14">
        <f t="shared" si="5"/>
        <v>379</v>
      </c>
      <c r="B380" s="20">
        <v>40575</v>
      </c>
      <c r="C380" s="1">
        <v>2.73</v>
      </c>
      <c r="D380" s="34">
        <v>4.3815900000000001</v>
      </c>
      <c r="E380" s="1">
        <v>3.81209</v>
      </c>
      <c r="F380" s="1">
        <v>3.2333333333333298</v>
      </c>
      <c r="G380" s="1">
        <v>7.9724588356707402</v>
      </c>
      <c r="H380" s="1">
        <v>8.6713387984283408</v>
      </c>
      <c r="I380" s="1">
        <v>0.16</v>
      </c>
      <c r="K380">
        <v>0.887987553778253</v>
      </c>
      <c r="L380">
        <v>8.27318265000557E-2</v>
      </c>
      <c r="M380">
        <v>0.99999999990561705</v>
      </c>
      <c r="N380" s="9">
        <v>7.2113122657136695E-8</v>
      </c>
    </row>
    <row r="381" spans="1:14" x14ac:dyDescent="0.2">
      <c r="A381" s="14">
        <f t="shared" si="5"/>
        <v>380</v>
      </c>
      <c r="B381" s="20">
        <v>40603</v>
      </c>
      <c r="C381" s="1">
        <v>2.56</v>
      </c>
      <c r="D381" s="34">
        <v>4.5732499999999998</v>
      </c>
      <c r="E381" s="1">
        <v>4.16228</v>
      </c>
      <c r="F381" s="1">
        <v>3.2266666666666701</v>
      </c>
      <c r="G381" s="1">
        <v>8.6300763771233306</v>
      </c>
      <c r="H381" s="1">
        <v>8.3429324764571309</v>
      </c>
      <c r="I381" s="1">
        <v>0.14000000000000001</v>
      </c>
      <c r="K381">
        <v>0.88124036508124204</v>
      </c>
      <c r="L381">
        <v>7.6999840905744799E-2</v>
      </c>
      <c r="M381">
        <v>0.99999999980273202</v>
      </c>
      <c r="N381" s="9">
        <v>5.1326453798172197E-8</v>
      </c>
    </row>
    <row r="382" spans="1:14" x14ac:dyDescent="0.2">
      <c r="A382" s="14">
        <f t="shared" si="5"/>
        <v>381</v>
      </c>
      <c r="B382" s="20">
        <v>40634</v>
      </c>
      <c r="C382" s="1">
        <v>2.7</v>
      </c>
      <c r="D382" s="34">
        <v>4.694</v>
      </c>
      <c r="E382" s="1">
        <v>3.41276</v>
      </c>
      <c r="F382" s="1">
        <v>3.32</v>
      </c>
      <c r="G382" s="1">
        <v>9.1042928483091305</v>
      </c>
      <c r="H382" s="1">
        <v>8.2286307292537995</v>
      </c>
      <c r="I382" s="1">
        <v>0.1</v>
      </c>
      <c r="K382">
        <v>0.880807200503541</v>
      </c>
      <c r="L382">
        <v>6.5665101453682997E-2</v>
      </c>
      <c r="M382">
        <v>0.99999999979343002</v>
      </c>
      <c r="N382" s="9">
        <v>2.4228843272310499E-8</v>
      </c>
    </row>
    <row r="383" spans="1:14" x14ac:dyDescent="0.2">
      <c r="A383" s="14">
        <f t="shared" si="5"/>
        <v>382</v>
      </c>
      <c r="B383" s="20">
        <v>40664</v>
      </c>
      <c r="C383" s="1">
        <v>2.73</v>
      </c>
      <c r="D383" s="34">
        <v>4.7477999999999998</v>
      </c>
      <c r="E383" s="1">
        <v>2.1589900000000002</v>
      </c>
      <c r="F383" s="1">
        <v>3.2166666666666699</v>
      </c>
      <c r="G383" s="1">
        <v>9.7985931417397492</v>
      </c>
      <c r="H383" s="1">
        <v>8.0981840325981302</v>
      </c>
      <c r="I383" s="1">
        <v>0.09</v>
      </c>
      <c r="K383">
        <v>0.88674850503927605</v>
      </c>
      <c r="L383">
        <v>4.37157493953916E-2</v>
      </c>
      <c r="M383">
        <v>0.99999999989162602</v>
      </c>
      <c r="N383" s="9">
        <v>3.6226851119485699E-9</v>
      </c>
    </row>
    <row r="384" spans="1:14" x14ac:dyDescent="0.2">
      <c r="A384" s="14">
        <f t="shared" si="5"/>
        <v>383</v>
      </c>
      <c r="B384" s="20">
        <v>40695</v>
      </c>
      <c r="C384" s="1">
        <v>2.57</v>
      </c>
      <c r="D384" s="34">
        <v>4.7816099999999997</v>
      </c>
      <c r="E384" s="1">
        <v>2.2841900000000002</v>
      </c>
      <c r="F384" s="1">
        <v>3.3133333333333299</v>
      </c>
      <c r="G384" s="1">
        <v>10.4611779509641</v>
      </c>
      <c r="H384" s="1">
        <v>8.0748693108430292</v>
      </c>
      <c r="I384" s="1">
        <v>0.09</v>
      </c>
      <c r="K384">
        <v>0.88015489255503598</v>
      </c>
      <c r="L384">
        <v>3.84336772370234E-2</v>
      </c>
      <c r="M384">
        <v>0.99999999977864895</v>
      </c>
      <c r="N384" s="9">
        <v>1.9937519159179798E-9</v>
      </c>
    </row>
    <row r="385" spans="1:14" x14ac:dyDescent="0.2">
      <c r="A385" s="14">
        <f t="shared" si="5"/>
        <v>384</v>
      </c>
      <c r="B385" s="20">
        <v>40725</v>
      </c>
      <c r="C385" s="1">
        <v>2.94</v>
      </c>
      <c r="D385" s="34">
        <v>4.8386300000000002</v>
      </c>
      <c r="E385" s="1">
        <v>2.3884400000000001</v>
      </c>
      <c r="F385" s="1">
        <v>3.21</v>
      </c>
      <c r="G385" s="1">
        <v>10.527487349862801</v>
      </c>
      <c r="H385" s="1">
        <v>7.8750140620074403</v>
      </c>
      <c r="I385" s="1">
        <v>7.0000000000000007E-2</v>
      </c>
      <c r="K385">
        <v>0.88633283951154795</v>
      </c>
      <c r="L385">
        <v>3.84336772370234E-2</v>
      </c>
      <c r="M385">
        <v>0.999999999886516</v>
      </c>
      <c r="N385" s="9">
        <v>1.9937519159179798E-9</v>
      </c>
    </row>
    <row r="386" spans="1:14" x14ac:dyDescent="0.2">
      <c r="A386" s="14">
        <f t="shared" si="5"/>
        <v>385</v>
      </c>
      <c r="B386" s="20">
        <v>40756</v>
      </c>
      <c r="C386" s="1">
        <v>3.13</v>
      </c>
      <c r="D386" s="34">
        <v>4.6185999999999998</v>
      </c>
      <c r="E386" s="1">
        <v>2.6506599999999998</v>
      </c>
      <c r="F386" s="1">
        <v>3.2066666666666701</v>
      </c>
      <c r="G386" s="1">
        <v>10.5507580973595</v>
      </c>
      <c r="H386" s="1">
        <v>7.6748002784641098</v>
      </c>
      <c r="I386" s="1">
        <v>0.1</v>
      </c>
      <c r="K386">
        <v>0.87971830920951799</v>
      </c>
      <c r="L386">
        <v>2.8209598670378901E-2</v>
      </c>
      <c r="M386">
        <v>0.99999999976821097</v>
      </c>
      <c r="N386" s="9">
        <v>4.7819536719553297E-10</v>
      </c>
    </row>
    <row r="387" spans="1:14" x14ac:dyDescent="0.2">
      <c r="A387" s="14">
        <f t="shared" si="5"/>
        <v>386</v>
      </c>
      <c r="B387" s="20">
        <v>40787</v>
      </c>
      <c r="C387" s="1">
        <v>3.35</v>
      </c>
      <c r="D387" s="34">
        <v>4.77217</v>
      </c>
      <c r="E387" s="1">
        <v>2.37357</v>
      </c>
      <c r="F387" s="1">
        <v>3.20333333333333</v>
      </c>
      <c r="G387" s="1">
        <v>10.701021188918499</v>
      </c>
      <c r="H387" s="1">
        <v>7.6257588519504296</v>
      </c>
      <c r="I387" s="1">
        <v>0.08</v>
      </c>
      <c r="K387">
        <v>0.879499503098641</v>
      </c>
      <c r="L387">
        <v>4.37157493953916E-2</v>
      </c>
      <c r="M387">
        <v>0.99999999976280995</v>
      </c>
      <c r="N387" s="9">
        <v>3.6226851119485699E-9</v>
      </c>
    </row>
    <row r="388" spans="1:14" x14ac:dyDescent="0.2">
      <c r="A388" s="14">
        <f t="shared" ref="A388:A451" si="6">A387+1</f>
        <v>387</v>
      </c>
      <c r="B388" s="20">
        <v>40817</v>
      </c>
      <c r="C388" s="1">
        <v>3.2</v>
      </c>
      <c r="D388" s="34">
        <v>4.3514099999999996</v>
      </c>
      <c r="E388" s="1">
        <v>3.3586</v>
      </c>
      <c r="F388" s="1">
        <v>3</v>
      </c>
      <c r="G388" s="1">
        <v>10.6121565439005</v>
      </c>
      <c r="H388" s="1">
        <v>7.3846484221125603</v>
      </c>
      <c r="I388" s="1">
        <v>7.0000000000000007E-2</v>
      </c>
      <c r="K388">
        <v>0.87928035357474799</v>
      </c>
      <c r="L388">
        <v>3.3259215752647203E-2</v>
      </c>
      <c r="M388">
        <v>0.99999999975728204</v>
      </c>
      <c r="N388" s="9">
        <v>1.02163846151356E-9</v>
      </c>
    </row>
    <row r="389" spans="1:14" x14ac:dyDescent="0.2">
      <c r="A389" s="14">
        <f t="shared" si="6"/>
        <v>388</v>
      </c>
      <c r="B389" s="20">
        <v>40848</v>
      </c>
      <c r="C389" s="1">
        <v>3.06</v>
      </c>
      <c r="D389" s="34">
        <v>3.9093399999999998</v>
      </c>
      <c r="E389" s="1">
        <v>3.2530800000000002</v>
      </c>
      <c r="F389" s="1">
        <v>2.81</v>
      </c>
      <c r="G389" s="1">
        <v>10.5893985666643</v>
      </c>
      <c r="H389" s="1">
        <v>7.2337944919004702</v>
      </c>
      <c r="I389" s="1">
        <v>0.08</v>
      </c>
      <c r="K389">
        <v>0.86524959204557395</v>
      </c>
      <c r="L389">
        <v>2.8209598670378901E-2</v>
      </c>
      <c r="M389">
        <v>0.99999999901050596</v>
      </c>
      <c r="N389" s="9">
        <v>4.7819536719553297E-10</v>
      </c>
    </row>
    <row r="390" spans="1:14" x14ac:dyDescent="0.2">
      <c r="A390" s="14">
        <f t="shared" si="6"/>
        <v>389</v>
      </c>
      <c r="B390" s="20">
        <v>40878</v>
      </c>
      <c r="C390" s="1">
        <v>3.36</v>
      </c>
      <c r="D390" s="34">
        <v>3.6575899999999999</v>
      </c>
      <c r="E390" s="1">
        <v>2.8489900000000001</v>
      </c>
      <c r="F390" s="1">
        <v>2.72</v>
      </c>
      <c r="G390" s="1">
        <v>10.5912553800684</v>
      </c>
      <c r="H390" s="1">
        <v>7.9430234821839596</v>
      </c>
      <c r="I390" s="1">
        <v>7.0000000000000007E-2</v>
      </c>
      <c r="K390">
        <v>0.85091802852339504</v>
      </c>
      <c r="L390">
        <v>3.3259215752647203E-2</v>
      </c>
      <c r="M390">
        <v>0.99999999632122205</v>
      </c>
      <c r="N390" s="9">
        <v>1.02163846151356E-9</v>
      </c>
    </row>
    <row r="391" spans="1:14" x14ac:dyDescent="0.2">
      <c r="A391" s="14">
        <f t="shared" si="6"/>
        <v>390</v>
      </c>
      <c r="B391" s="20">
        <v>40909</v>
      </c>
      <c r="C391" s="1">
        <v>3.4</v>
      </c>
      <c r="D391" s="34">
        <v>4.0879700000000003</v>
      </c>
      <c r="E391" s="1">
        <v>3.5762299999999998</v>
      </c>
      <c r="F391" s="1">
        <v>2.5299999999999998</v>
      </c>
      <c r="G391" s="1">
        <v>10.457192379491801</v>
      </c>
      <c r="H391" s="1">
        <v>7.91759597845041</v>
      </c>
      <c r="I391" s="1">
        <v>0.08</v>
      </c>
      <c r="K391">
        <v>0.84370157511291199</v>
      </c>
      <c r="L391">
        <v>2.8209598670378901E-2</v>
      </c>
      <c r="M391">
        <v>0.999999993147624</v>
      </c>
      <c r="N391" s="9">
        <v>4.7819536719553297E-10</v>
      </c>
    </row>
    <row r="392" spans="1:14" x14ac:dyDescent="0.2">
      <c r="A392" s="14">
        <f t="shared" si="6"/>
        <v>391</v>
      </c>
      <c r="B392" s="20">
        <v>40940</v>
      </c>
      <c r="C392" s="1">
        <v>3.16</v>
      </c>
      <c r="D392" s="34">
        <v>4.6169599999999997</v>
      </c>
      <c r="E392" s="1">
        <v>4.3235200000000003</v>
      </c>
      <c r="F392" s="1">
        <v>2.5433333333333299</v>
      </c>
      <c r="G392" s="1">
        <v>10.2826659504662</v>
      </c>
      <c r="H392" s="1">
        <v>7.8228972924121098</v>
      </c>
      <c r="I392" s="1">
        <v>0.1</v>
      </c>
      <c r="K392">
        <v>0.82753504720765003</v>
      </c>
      <c r="L392">
        <v>3.3259215752647203E-2</v>
      </c>
      <c r="M392">
        <v>0.99999997452397504</v>
      </c>
      <c r="N392" s="9">
        <v>1.02163846151356E-9</v>
      </c>
    </row>
    <row r="393" spans="1:14" x14ac:dyDescent="0.2">
      <c r="A393" s="14">
        <f t="shared" si="6"/>
        <v>392</v>
      </c>
      <c r="B393" s="20">
        <v>40969</v>
      </c>
      <c r="C393" s="1">
        <v>3</v>
      </c>
      <c r="D393" s="34">
        <v>3.8036099999999999</v>
      </c>
      <c r="E393" s="1">
        <v>2.7930299999999999</v>
      </c>
      <c r="F393" s="1">
        <v>2.4566666666666701</v>
      </c>
      <c r="G393" s="1">
        <v>10.398435963253</v>
      </c>
      <c r="H393" s="1">
        <v>7.5773737274566804</v>
      </c>
      <c r="I393" s="1">
        <v>0.13</v>
      </c>
      <c r="K393">
        <v>0.82871142356887195</v>
      </c>
      <c r="L393">
        <v>4.37157493953916E-2</v>
      </c>
      <c r="M393">
        <v>0.99999997676667995</v>
      </c>
      <c r="N393" s="9">
        <v>3.6226851119485699E-9</v>
      </c>
    </row>
    <row r="394" spans="1:14" x14ac:dyDescent="0.2">
      <c r="A394" s="14">
        <f t="shared" si="6"/>
        <v>393</v>
      </c>
      <c r="B394" s="20">
        <v>41000</v>
      </c>
      <c r="C394" s="1">
        <v>3.24</v>
      </c>
      <c r="D394" s="34">
        <v>3.7033900000000002</v>
      </c>
      <c r="E394" s="1">
        <v>3.9370699999999998</v>
      </c>
      <c r="F394" s="1">
        <v>2.4700000000000002</v>
      </c>
      <c r="G394" s="1">
        <v>10.340099328126501</v>
      </c>
      <c r="H394" s="1">
        <v>7.4324931519538104</v>
      </c>
      <c r="I394" s="1">
        <v>0.14000000000000001</v>
      </c>
      <c r="K394">
        <v>0.820950524663422</v>
      </c>
      <c r="L394">
        <v>6.0075472653072302E-2</v>
      </c>
      <c r="M394">
        <v>0.99999995770940597</v>
      </c>
      <c r="N394" s="9">
        <v>1.59587223660923E-8</v>
      </c>
    </row>
    <row r="395" spans="1:14" x14ac:dyDescent="0.2">
      <c r="A395" s="14">
        <f t="shared" si="6"/>
        <v>394</v>
      </c>
      <c r="B395" s="20">
        <v>41030</v>
      </c>
      <c r="C395" s="1">
        <v>3.48</v>
      </c>
      <c r="D395" s="34">
        <v>3.3603499999999999</v>
      </c>
      <c r="E395" s="1">
        <v>3.9039899999999998</v>
      </c>
      <c r="F395" s="1">
        <v>2.4933333333333301</v>
      </c>
      <c r="G395" s="1">
        <v>10.249895771662199</v>
      </c>
      <c r="H395" s="1">
        <v>7.3376861106615401</v>
      </c>
      <c r="I395" s="1">
        <v>0.16</v>
      </c>
      <c r="K395">
        <v>0.82216216200067505</v>
      </c>
      <c r="L395">
        <v>6.5665101453682997E-2</v>
      </c>
      <c r="M395">
        <v>0.99999996143233005</v>
      </c>
      <c r="N395" s="9">
        <v>2.4228843272310499E-8</v>
      </c>
    </row>
    <row r="396" spans="1:14" x14ac:dyDescent="0.2">
      <c r="A396" s="14">
        <f t="shared" si="6"/>
        <v>395</v>
      </c>
      <c r="B396" s="20">
        <v>41061</v>
      </c>
      <c r="C396" s="1">
        <v>3.35</v>
      </c>
      <c r="D396" s="34">
        <v>2.90971</v>
      </c>
      <c r="E396" s="1">
        <v>3.5810499999999998</v>
      </c>
      <c r="F396" s="1">
        <v>2.5166666666666702</v>
      </c>
      <c r="G396" s="1">
        <v>10.3096146616775</v>
      </c>
      <c r="H396" s="1">
        <v>7.4050776244515397</v>
      </c>
      <c r="I396" s="1">
        <v>0.16</v>
      </c>
      <c r="K396">
        <v>0.82426704905724402</v>
      </c>
      <c r="L396">
        <v>7.6999840905744799E-2</v>
      </c>
      <c r="M396">
        <v>0.99999996717628503</v>
      </c>
      <c r="N396" s="9">
        <v>5.1326453798172197E-8</v>
      </c>
    </row>
    <row r="397" spans="1:14" x14ac:dyDescent="0.2">
      <c r="A397" s="14">
        <f t="shared" si="6"/>
        <v>396</v>
      </c>
      <c r="B397" s="20">
        <v>41091</v>
      </c>
      <c r="C397" s="1">
        <v>3.36</v>
      </c>
      <c r="D397" s="34">
        <v>2.8068399999999998</v>
      </c>
      <c r="E397" s="1">
        <v>3.3092299999999999</v>
      </c>
      <c r="F397" s="1">
        <v>2.54</v>
      </c>
      <c r="G397" s="1">
        <v>10.155237486120299</v>
      </c>
      <c r="H397" s="1">
        <v>7.3504747686231102</v>
      </c>
      <c r="I397" s="1">
        <v>0.16</v>
      </c>
      <c r="K397">
        <v>0.82635228461883803</v>
      </c>
      <c r="L397">
        <v>7.6999840905744799E-2</v>
      </c>
      <c r="M397">
        <v>0.99999997206478297</v>
      </c>
      <c r="N397" s="9">
        <v>5.1326453798172197E-8</v>
      </c>
    </row>
    <row r="398" spans="1:14" x14ac:dyDescent="0.2">
      <c r="A398" s="14">
        <f t="shared" si="6"/>
        <v>397</v>
      </c>
      <c r="B398" s="20">
        <v>41122</v>
      </c>
      <c r="C398" s="1">
        <v>3.34</v>
      </c>
      <c r="D398" s="34">
        <v>2.83629</v>
      </c>
      <c r="E398" s="1">
        <v>2.2929599999999999</v>
      </c>
      <c r="F398" s="1">
        <v>2.46</v>
      </c>
      <c r="G398" s="1">
        <v>10.1151474478251</v>
      </c>
      <c r="H398" s="1">
        <v>7.2398127922896096</v>
      </c>
      <c r="I398" s="1">
        <v>0.13</v>
      </c>
      <c r="K398">
        <v>0.82841792755114696</v>
      </c>
      <c r="L398">
        <v>7.6999840905744799E-2</v>
      </c>
      <c r="M398">
        <v>0.99999997622522696</v>
      </c>
      <c r="N398" s="9">
        <v>5.1326453798172197E-8</v>
      </c>
    </row>
    <row r="399" spans="1:14" x14ac:dyDescent="0.2">
      <c r="A399" s="14">
        <f t="shared" si="6"/>
        <v>398</v>
      </c>
      <c r="B399" s="20">
        <v>41153</v>
      </c>
      <c r="C399" s="1">
        <v>3.19</v>
      </c>
      <c r="D399" s="34">
        <v>3.0117099999999999</v>
      </c>
      <c r="E399" s="1">
        <v>2.3369800000000001</v>
      </c>
      <c r="F399" s="1">
        <v>2.1800000000000002</v>
      </c>
      <c r="G399" s="1">
        <v>10.1116155338313</v>
      </c>
      <c r="H399" s="1">
        <v>7.0914537187494604</v>
      </c>
      <c r="I399" s="1">
        <v>0.14000000000000001</v>
      </c>
      <c r="K399">
        <v>0.82125403783916995</v>
      </c>
      <c r="L399">
        <v>6.0075472653072302E-2</v>
      </c>
      <c r="M399">
        <v>0.99999995867254199</v>
      </c>
      <c r="N399" s="9">
        <v>1.59587223660923E-8</v>
      </c>
    </row>
    <row r="400" spans="1:14" x14ac:dyDescent="0.2">
      <c r="A400" s="14">
        <f t="shared" si="6"/>
        <v>399</v>
      </c>
      <c r="B400" s="20">
        <v>41183</v>
      </c>
      <c r="C400" s="1">
        <v>2.86</v>
      </c>
      <c r="D400" s="34">
        <v>3.2241900000000001</v>
      </c>
      <c r="E400" s="1">
        <v>1.85781</v>
      </c>
      <c r="F400" s="1">
        <v>2.2000000000000002</v>
      </c>
      <c r="G400" s="1">
        <v>10.111798102760799</v>
      </c>
      <c r="H400" s="1">
        <v>7.2384732466635997</v>
      </c>
      <c r="I400" s="1">
        <v>0.16</v>
      </c>
      <c r="K400">
        <v>0.79434286662255105</v>
      </c>
      <c r="L400">
        <v>6.5665101453682997E-2</v>
      </c>
      <c r="M400">
        <v>0.99999971380193198</v>
      </c>
      <c r="N400" s="9">
        <v>2.4228843272310499E-8</v>
      </c>
    </row>
    <row r="401" spans="1:14" x14ac:dyDescent="0.2">
      <c r="A401" s="14">
        <f t="shared" si="6"/>
        <v>400</v>
      </c>
      <c r="B401" s="20">
        <v>41214</v>
      </c>
      <c r="C401" s="1">
        <v>2.89</v>
      </c>
      <c r="D401" s="34">
        <v>3.5066700000000002</v>
      </c>
      <c r="E401" s="1">
        <v>2.42028</v>
      </c>
      <c r="F401" s="1">
        <v>2.1466666666666701</v>
      </c>
      <c r="G401" s="1">
        <v>10.0738475887783</v>
      </c>
      <c r="H401" s="1">
        <v>7.37021971682434</v>
      </c>
      <c r="I401" s="1">
        <v>0.16</v>
      </c>
      <c r="K401">
        <v>0.79636072731445995</v>
      </c>
      <c r="L401">
        <v>7.6999840905744799E-2</v>
      </c>
      <c r="M401">
        <v>0.99999975074944503</v>
      </c>
      <c r="N401" s="9">
        <v>5.1326453798172197E-8</v>
      </c>
    </row>
    <row r="402" spans="1:14" x14ac:dyDescent="0.2">
      <c r="A402" s="14">
        <f t="shared" si="6"/>
        <v>401</v>
      </c>
      <c r="B402" s="20">
        <v>41244</v>
      </c>
      <c r="C402" s="1">
        <v>2.85</v>
      </c>
      <c r="D402" s="34">
        <v>3.41899</v>
      </c>
      <c r="E402" s="1">
        <v>2.1836600000000002</v>
      </c>
      <c r="F402" s="1">
        <v>2.3933333333333402</v>
      </c>
      <c r="G402" s="1">
        <v>10.0667582235615</v>
      </c>
      <c r="H402" s="1">
        <v>7.5966833119048802</v>
      </c>
      <c r="I402" s="1">
        <v>0.16</v>
      </c>
      <c r="K402">
        <v>0.79094691773651005</v>
      </c>
      <c r="L402">
        <v>7.6999840905744799E-2</v>
      </c>
      <c r="M402">
        <v>0.99999963965572103</v>
      </c>
      <c r="N402" s="9">
        <v>5.1326453798172197E-8</v>
      </c>
    </row>
    <row r="403" spans="1:14" x14ac:dyDescent="0.2">
      <c r="A403" s="14">
        <f t="shared" si="6"/>
        <v>402</v>
      </c>
      <c r="B403" s="20">
        <v>41275</v>
      </c>
      <c r="C403" s="1">
        <v>2.71</v>
      </c>
      <c r="D403" s="34">
        <v>3.13659</v>
      </c>
      <c r="E403" s="1">
        <v>1.5203199999999999</v>
      </c>
      <c r="F403" s="1">
        <v>2.54</v>
      </c>
      <c r="G403" s="1">
        <v>10.2949494536666</v>
      </c>
      <c r="H403" s="1">
        <v>7.8181529095541098</v>
      </c>
      <c r="I403" s="1">
        <v>0.14000000000000001</v>
      </c>
      <c r="K403">
        <v>0.81510707155615103</v>
      </c>
      <c r="L403">
        <v>7.6999840905744799E-2</v>
      </c>
      <c r="M403">
        <v>0.99999993448502</v>
      </c>
      <c r="N403" s="9">
        <v>5.1326453798172197E-8</v>
      </c>
    </row>
    <row r="404" spans="1:14" x14ac:dyDescent="0.2">
      <c r="A404" s="14">
        <f t="shared" si="6"/>
        <v>403</v>
      </c>
      <c r="B404" s="20">
        <v>41306</v>
      </c>
      <c r="C404" s="1">
        <v>2.96</v>
      </c>
      <c r="D404" s="34">
        <v>2.6119500000000002</v>
      </c>
      <c r="E404" s="1">
        <v>1.7885599999999999</v>
      </c>
      <c r="F404" s="1">
        <v>2.29</v>
      </c>
      <c r="G404" s="1">
        <v>10.5901602966937</v>
      </c>
      <c r="H404" s="1">
        <v>8.1175319392656604</v>
      </c>
      <c r="I404" s="1">
        <v>0.15</v>
      </c>
      <c r="K404">
        <v>0.82841792755114696</v>
      </c>
      <c r="L404">
        <v>6.5665101453682997E-2</v>
      </c>
      <c r="M404">
        <v>0.99999997622522696</v>
      </c>
      <c r="N404" s="9">
        <v>2.4228843272310499E-8</v>
      </c>
    </row>
    <row r="405" spans="1:14" x14ac:dyDescent="0.2">
      <c r="A405" s="14">
        <f t="shared" si="6"/>
        <v>404</v>
      </c>
      <c r="B405" s="20">
        <v>41334</v>
      </c>
      <c r="C405" s="1">
        <v>2.98</v>
      </c>
      <c r="D405" s="34">
        <v>2.5137399999999999</v>
      </c>
      <c r="E405" s="1">
        <v>2.68174</v>
      </c>
      <c r="F405" s="1">
        <v>2.14</v>
      </c>
      <c r="G405" s="1">
        <v>10.824570517862901</v>
      </c>
      <c r="H405" s="1">
        <v>8.4921404731653691</v>
      </c>
      <c r="I405" s="1">
        <v>0.14000000000000001</v>
      </c>
      <c r="K405">
        <v>0.80525843855576695</v>
      </c>
      <c r="L405">
        <v>7.1308871516770303E-2</v>
      </c>
      <c r="M405">
        <v>0.99999986618691705</v>
      </c>
      <c r="N405" s="9">
        <v>3.57188250760344E-8</v>
      </c>
    </row>
    <row r="406" spans="1:14" x14ac:dyDescent="0.2">
      <c r="A406" s="14">
        <f t="shared" si="6"/>
        <v>405</v>
      </c>
      <c r="B406" s="20">
        <v>41365</v>
      </c>
      <c r="C406" s="1">
        <v>2.89</v>
      </c>
      <c r="D406" s="34">
        <v>2.0556100000000002</v>
      </c>
      <c r="E406" s="1">
        <v>1.7791699999999999</v>
      </c>
      <c r="F406" s="1">
        <v>2.29</v>
      </c>
      <c r="G406" s="1">
        <v>11.066551217897199</v>
      </c>
      <c r="H406" s="1">
        <v>8.9342434184540593</v>
      </c>
      <c r="I406" s="1">
        <v>0.15</v>
      </c>
      <c r="K406">
        <v>0.79026279923120801</v>
      </c>
      <c r="L406">
        <v>6.5665101453682997E-2</v>
      </c>
      <c r="M406">
        <v>0.99999962266436804</v>
      </c>
      <c r="N406" s="9">
        <v>2.4228843272310499E-8</v>
      </c>
    </row>
    <row r="407" spans="1:14" x14ac:dyDescent="0.2">
      <c r="A407" s="14">
        <f t="shared" si="6"/>
        <v>406</v>
      </c>
      <c r="B407" s="20">
        <v>41395</v>
      </c>
      <c r="C407" s="1">
        <v>2.57</v>
      </c>
      <c r="D407" s="34">
        <v>2.51627</v>
      </c>
      <c r="E407" s="1">
        <v>1.65452</v>
      </c>
      <c r="F407" s="1">
        <v>2.2266666666666701</v>
      </c>
      <c r="G407" s="1">
        <v>11.3575266895279</v>
      </c>
      <c r="H407" s="1">
        <v>9.05419474179876</v>
      </c>
      <c r="I407" s="1">
        <v>0.11</v>
      </c>
      <c r="K407">
        <v>0.80525843855576695</v>
      </c>
      <c r="L407">
        <v>7.1308871516770303E-2</v>
      </c>
      <c r="M407">
        <v>0.99999986618691705</v>
      </c>
      <c r="N407" s="9">
        <v>3.57188250760344E-8</v>
      </c>
    </row>
    <row r="408" spans="1:14" x14ac:dyDescent="0.2">
      <c r="A408" s="14">
        <f t="shared" si="6"/>
        <v>407</v>
      </c>
      <c r="B408" s="20">
        <v>41426</v>
      </c>
      <c r="C408" s="1">
        <v>2.67</v>
      </c>
      <c r="D408" s="34">
        <v>2.9462000000000002</v>
      </c>
      <c r="E408" s="1">
        <v>1.8998900000000001</v>
      </c>
      <c r="F408" s="1">
        <v>2.2633333333333301</v>
      </c>
      <c r="G408" s="1">
        <v>11.521903626904001</v>
      </c>
      <c r="H408" s="1">
        <v>9.2624725313572007</v>
      </c>
      <c r="I408" s="1">
        <v>0.09</v>
      </c>
      <c r="K408">
        <v>0.799028229488154</v>
      </c>
      <c r="L408">
        <v>4.9091153541249301E-2</v>
      </c>
      <c r="M408">
        <v>0.999999792701872</v>
      </c>
      <c r="N408" s="9">
        <v>6.2129554609651498E-9</v>
      </c>
    </row>
    <row r="409" spans="1:14" x14ac:dyDescent="0.2">
      <c r="A409" s="14">
        <f t="shared" si="6"/>
        <v>408</v>
      </c>
      <c r="B409" s="20">
        <v>41456</v>
      </c>
      <c r="C409" s="1">
        <v>2.72</v>
      </c>
      <c r="D409" s="34">
        <v>2.9105799999999999</v>
      </c>
      <c r="E409" s="1">
        <v>1.12805</v>
      </c>
      <c r="F409" s="1">
        <v>2.1</v>
      </c>
      <c r="G409" s="1">
        <v>11.8111531201041</v>
      </c>
      <c r="H409" s="1">
        <v>9.4695633427254293</v>
      </c>
      <c r="I409" s="1">
        <v>0.09</v>
      </c>
      <c r="K409">
        <v>0.80265320609058399</v>
      </c>
      <c r="L409">
        <v>3.84336772370234E-2</v>
      </c>
      <c r="M409">
        <v>0.99999983910618995</v>
      </c>
      <c r="N409" s="9">
        <v>1.9937519159179798E-9</v>
      </c>
    </row>
    <row r="410" spans="1:14" x14ac:dyDescent="0.2">
      <c r="A410" s="14">
        <f t="shared" si="6"/>
        <v>409</v>
      </c>
      <c r="B410" s="20">
        <v>41487</v>
      </c>
      <c r="C410" s="1">
        <v>2.64</v>
      </c>
      <c r="D410" s="34">
        <v>2.9543499999999998</v>
      </c>
      <c r="E410" s="1">
        <v>2.2743899999999999</v>
      </c>
      <c r="F410" s="1">
        <v>2.0366666666666702</v>
      </c>
      <c r="G410" s="1">
        <v>11.9929984236989</v>
      </c>
      <c r="H410" s="1">
        <v>9.6060028973263893</v>
      </c>
      <c r="I410" s="1">
        <v>0.08</v>
      </c>
      <c r="K410">
        <v>0.786123581122393</v>
      </c>
      <c r="L410">
        <v>3.84336772370234E-2</v>
      </c>
      <c r="M410">
        <v>0.99999950250476599</v>
      </c>
      <c r="N410" s="9">
        <v>1.9937519159179798E-9</v>
      </c>
    </row>
    <row r="411" spans="1:14" x14ac:dyDescent="0.2">
      <c r="A411" s="14">
        <f t="shared" si="6"/>
        <v>410</v>
      </c>
      <c r="B411" s="20">
        <v>41518</v>
      </c>
      <c r="C411" s="1">
        <v>2.83</v>
      </c>
      <c r="D411" s="34">
        <v>2.7609300000000001</v>
      </c>
      <c r="E411" s="1">
        <v>2.7859400000000001</v>
      </c>
      <c r="F411" s="1">
        <v>2.0733333333333301</v>
      </c>
      <c r="G411" s="1">
        <v>12.209307767431399</v>
      </c>
      <c r="H411" s="1">
        <v>9.9001425397108704</v>
      </c>
      <c r="I411" s="1">
        <v>0.08</v>
      </c>
      <c r="K411">
        <v>0.77944887136195695</v>
      </c>
      <c r="L411">
        <v>3.3259215752647203E-2</v>
      </c>
      <c r="M411">
        <v>0.99999922929949903</v>
      </c>
      <c r="N411" s="9">
        <v>1.02163846151356E-9</v>
      </c>
    </row>
    <row r="412" spans="1:14" x14ac:dyDescent="0.2">
      <c r="A412" s="14">
        <f t="shared" si="6"/>
        <v>411</v>
      </c>
      <c r="B412" s="20">
        <v>41548</v>
      </c>
      <c r="C412" s="1">
        <v>2.74</v>
      </c>
      <c r="D412" s="34">
        <v>2.88293</v>
      </c>
      <c r="E412" s="1">
        <v>2.42171</v>
      </c>
      <c r="F412" s="1">
        <v>2.11</v>
      </c>
      <c r="G412" s="1">
        <v>12.459071724623801</v>
      </c>
      <c r="H412" s="1">
        <v>10.152259372121501</v>
      </c>
      <c r="I412" s="1">
        <v>0.09</v>
      </c>
      <c r="K412">
        <v>0.78333124149026701</v>
      </c>
      <c r="L412">
        <v>3.3259215752647203E-2</v>
      </c>
      <c r="M412">
        <v>0.999999401823078</v>
      </c>
      <c r="N412" s="9">
        <v>1.02163846151356E-9</v>
      </c>
    </row>
    <row r="413" spans="1:14" x14ac:dyDescent="0.2">
      <c r="A413" s="14">
        <f t="shared" si="6"/>
        <v>412</v>
      </c>
      <c r="B413" s="20">
        <v>41579</v>
      </c>
      <c r="C413" s="1">
        <v>2.63</v>
      </c>
      <c r="D413" s="34">
        <v>3.1499199999999998</v>
      </c>
      <c r="E413" s="1">
        <v>2.2388400000000002</v>
      </c>
      <c r="F413" s="1">
        <v>1.84666666666667</v>
      </c>
      <c r="G413" s="1">
        <v>12.6359658280848</v>
      </c>
      <c r="H413" s="1">
        <v>10.291433771159401</v>
      </c>
      <c r="I413" s="1">
        <v>0.08</v>
      </c>
      <c r="K413">
        <v>0.78716393141809404</v>
      </c>
      <c r="L413">
        <v>3.84336772370234E-2</v>
      </c>
      <c r="M413">
        <v>0.99999953572676303</v>
      </c>
      <c r="N413" s="9">
        <v>1.9937519159179798E-9</v>
      </c>
    </row>
    <row r="414" spans="1:14" x14ac:dyDescent="0.2">
      <c r="A414" s="14">
        <f t="shared" si="6"/>
        <v>413</v>
      </c>
      <c r="B414" s="20">
        <v>41609</v>
      </c>
      <c r="C414" s="1">
        <v>2.34</v>
      </c>
      <c r="D414" s="34">
        <v>3.3876400000000002</v>
      </c>
      <c r="E414" s="1">
        <v>2.22736</v>
      </c>
      <c r="F414" s="1">
        <v>1.68333333333333</v>
      </c>
      <c r="G414" s="1">
        <v>12.8955000520904</v>
      </c>
      <c r="H414" s="1">
        <v>10.6473233727009</v>
      </c>
      <c r="I414" s="1">
        <v>0.09</v>
      </c>
      <c r="K414">
        <v>0.75853845659675601</v>
      </c>
      <c r="L414">
        <v>3.3259215752647203E-2</v>
      </c>
      <c r="M414">
        <v>0.99999713466609996</v>
      </c>
      <c r="N414" s="9">
        <v>1.02163846151356E-9</v>
      </c>
    </row>
    <row r="415" spans="1:14" x14ac:dyDescent="0.2">
      <c r="A415" s="14">
        <f t="shared" si="6"/>
        <v>414</v>
      </c>
      <c r="B415" s="20">
        <v>41640</v>
      </c>
      <c r="C415" s="1">
        <v>2.52</v>
      </c>
      <c r="D415" s="34">
        <v>2.7644899999999999</v>
      </c>
      <c r="E415" s="1">
        <v>1.8115000000000001</v>
      </c>
      <c r="F415" s="1">
        <v>1.62</v>
      </c>
      <c r="G415" s="1">
        <v>13.1769087964216</v>
      </c>
      <c r="H415" s="1">
        <v>10.9199513234866</v>
      </c>
      <c r="I415" s="1">
        <v>7.0000000000000007E-2</v>
      </c>
      <c r="K415">
        <v>0.73951296591947702</v>
      </c>
      <c r="L415">
        <v>3.84336772370234E-2</v>
      </c>
      <c r="M415">
        <v>0.99999114023162405</v>
      </c>
      <c r="N415" s="9">
        <v>1.9937519159179798E-9</v>
      </c>
    </row>
    <row r="416" spans="1:14" x14ac:dyDescent="0.2">
      <c r="A416" s="14">
        <f t="shared" si="6"/>
        <v>415</v>
      </c>
      <c r="B416" s="20">
        <v>41671</v>
      </c>
      <c r="C416" s="1">
        <v>2.44</v>
      </c>
      <c r="D416" s="34">
        <v>2.9058000000000002</v>
      </c>
      <c r="E416" s="1">
        <v>2.1445099999999999</v>
      </c>
      <c r="F416" s="1">
        <v>1.75</v>
      </c>
      <c r="G416" s="1">
        <v>13.3141688980672</v>
      </c>
      <c r="H416" s="1">
        <v>10.996782030726701</v>
      </c>
      <c r="I416" s="1">
        <v>7.0000000000000007E-2</v>
      </c>
      <c r="K416">
        <v>0.73187974749287699</v>
      </c>
      <c r="L416">
        <v>2.8209598670378901E-2</v>
      </c>
      <c r="M416">
        <v>0.99998627485028302</v>
      </c>
      <c r="N416" s="9">
        <v>4.7819536719553297E-10</v>
      </c>
    </row>
    <row r="417" spans="1:14" x14ac:dyDescent="0.2">
      <c r="A417" s="14">
        <f t="shared" si="6"/>
        <v>416</v>
      </c>
      <c r="B417" s="20">
        <v>41699</v>
      </c>
      <c r="C417" s="1">
        <v>2.33</v>
      </c>
      <c r="D417" s="34">
        <v>3.7044299999999999</v>
      </c>
      <c r="E417" s="1">
        <v>2.7212100000000001</v>
      </c>
      <c r="F417" s="1">
        <v>1.78</v>
      </c>
      <c r="G417" s="1">
        <v>13.459726944620799</v>
      </c>
      <c r="H417" s="1">
        <v>11.153258370717101</v>
      </c>
      <c r="I417" s="1">
        <v>0.08</v>
      </c>
      <c r="K417">
        <v>0.74739428472401204</v>
      </c>
      <c r="L417">
        <v>2.8209598670378901E-2</v>
      </c>
      <c r="M417">
        <v>0.99999441115768295</v>
      </c>
      <c r="N417" s="9">
        <v>4.7819536719553297E-10</v>
      </c>
    </row>
    <row r="418" spans="1:14" x14ac:dyDescent="0.2">
      <c r="A418" s="14">
        <f t="shared" si="6"/>
        <v>417</v>
      </c>
      <c r="B418" s="20">
        <v>41730</v>
      </c>
      <c r="C418" s="1">
        <v>2.23</v>
      </c>
      <c r="D418" s="34">
        <v>4.4371499999999999</v>
      </c>
      <c r="E418" s="1">
        <v>2.9965099999999998</v>
      </c>
      <c r="F418" s="1">
        <v>1.31</v>
      </c>
      <c r="G418" s="1">
        <v>13.574510387378799</v>
      </c>
      <c r="H418" s="1">
        <v>11.238260974909601</v>
      </c>
      <c r="I418" s="1">
        <v>0.09</v>
      </c>
      <c r="K418">
        <v>0.75088894664845396</v>
      </c>
      <c r="L418">
        <v>3.3259215752647203E-2</v>
      </c>
      <c r="M418">
        <v>0.99999545769343601</v>
      </c>
      <c r="N418" s="9">
        <v>1.02163846151356E-9</v>
      </c>
    </row>
    <row r="419" spans="1:14" x14ac:dyDescent="0.2">
      <c r="A419" s="14">
        <f t="shared" si="6"/>
        <v>418</v>
      </c>
      <c r="B419" s="20">
        <v>41760</v>
      </c>
      <c r="C419" s="1">
        <v>2.2799999999999998</v>
      </c>
      <c r="D419" s="34">
        <v>4.4803699999999997</v>
      </c>
      <c r="E419" s="1">
        <v>3.2484999999999999</v>
      </c>
      <c r="F419" s="1">
        <v>1.43333333333333</v>
      </c>
      <c r="G419" s="1">
        <v>13.601236239598901</v>
      </c>
      <c r="H419" s="1">
        <v>11.198545698765599</v>
      </c>
      <c r="I419" s="1">
        <v>0.09</v>
      </c>
      <c r="K419">
        <v>0.69254034364426997</v>
      </c>
      <c r="L419">
        <v>3.84336772370234E-2</v>
      </c>
      <c r="M419">
        <v>0.99988306453474196</v>
      </c>
      <c r="N419" s="9">
        <v>1.9937519159179798E-9</v>
      </c>
    </row>
    <row r="420" spans="1:14" x14ac:dyDescent="0.2">
      <c r="A420" s="14">
        <f t="shared" si="6"/>
        <v>419</v>
      </c>
      <c r="B420" s="20">
        <v>41791</v>
      </c>
      <c r="C420" s="1">
        <v>2.27</v>
      </c>
      <c r="D420" s="34">
        <v>4.8647600000000004</v>
      </c>
      <c r="E420" s="1">
        <v>3.3936700000000002</v>
      </c>
      <c r="F420" s="1">
        <v>1.2566666666666699</v>
      </c>
      <c r="G420" s="1">
        <v>13.671026455771701</v>
      </c>
      <c r="H420" s="1">
        <v>11.243658019481799</v>
      </c>
      <c r="I420" s="1">
        <v>0.1</v>
      </c>
      <c r="K420">
        <v>0.70857486631936195</v>
      </c>
      <c r="L420">
        <v>3.84336772370234E-2</v>
      </c>
      <c r="M420">
        <v>0.999950136035479</v>
      </c>
      <c r="N420" s="9">
        <v>1.9937519159179798E-9</v>
      </c>
    </row>
    <row r="421" spans="1:14" x14ac:dyDescent="0.2">
      <c r="A421" s="14">
        <f t="shared" si="6"/>
        <v>420</v>
      </c>
      <c r="B421" s="20">
        <v>41821</v>
      </c>
      <c r="C421" s="1">
        <v>2.15</v>
      </c>
      <c r="D421" s="34">
        <v>4.9908400000000004</v>
      </c>
      <c r="E421" s="1">
        <v>4.0562500000000004</v>
      </c>
      <c r="F421" s="1">
        <v>1.38</v>
      </c>
      <c r="G421" s="1">
        <v>13.7122038880789</v>
      </c>
      <c r="H421" s="1">
        <v>11.253742273118</v>
      </c>
      <c r="I421" s="1">
        <v>0.09</v>
      </c>
      <c r="K421">
        <v>0.68545661025537097</v>
      </c>
      <c r="L421">
        <v>4.37157493953916E-2</v>
      </c>
      <c r="M421">
        <v>0.99983095389874999</v>
      </c>
      <c r="N421" s="9">
        <v>3.6226851119485699E-9</v>
      </c>
    </row>
    <row r="422" spans="1:14" x14ac:dyDescent="0.2">
      <c r="A422" s="14">
        <f t="shared" si="6"/>
        <v>421</v>
      </c>
      <c r="B422" s="20">
        <v>41852</v>
      </c>
      <c r="C422" s="1">
        <v>2.34</v>
      </c>
      <c r="D422" s="34">
        <v>5.4293300000000002</v>
      </c>
      <c r="E422" s="1">
        <v>3.2335400000000001</v>
      </c>
      <c r="F422" s="1">
        <v>1.3</v>
      </c>
      <c r="G422" s="1">
        <v>13.7021906564755</v>
      </c>
      <c r="H422" s="1">
        <v>11.125206897869001</v>
      </c>
      <c r="I422" s="1">
        <v>0.09</v>
      </c>
      <c r="K422">
        <v>0.70170143699943699</v>
      </c>
      <c r="L422">
        <v>3.84336772370234E-2</v>
      </c>
      <c r="M422">
        <v>0.99992791271013404</v>
      </c>
      <c r="N422" s="9">
        <v>1.9937519159179798E-9</v>
      </c>
    </row>
    <row r="423" spans="1:14" x14ac:dyDescent="0.2">
      <c r="A423" s="14">
        <f t="shared" si="6"/>
        <v>422</v>
      </c>
      <c r="B423" s="20">
        <v>41883</v>
      </c>
      <c r="C423" s="1">
        <v>2.2799999999999998</v>
      </c>
      <c r="D423" s="34">
        <v>5.1949100000000001</v>
      </c>
      <c r="E423" s="1">
        <v>3.0322200000000001</v>
      </c>
      <c r="F423" s="1">
        <v>1.1200000000000001</v>
      </c>
      <c r="G423" s="1">
        <v>13.809670298976499</v>
      </c>
      <c r="H423" s="1">
        <v>11.338325146079899</v>
      </c>
      <c r="I423" s="1">
        <v>0.09</v>
      </c>
      <c r="K423">
        <v>0.69121890413516895</v>
      </c>
      <c r="L423">
        <v>3.84336772370234E-2</v>
      </c>
      <c r="M423">
        <v>0.99987469802863005</v>
      </c>
      <c r="N423" s="9">
        <v>1.9937519159179798E-9</v>
      </c>
    </row>
    <row r="424" spans="1:14" x14ac:dyDescent="0.2">
      <c r="A424" s="14">
        <f t="shared" si="6"/>
        <v>423</v>
      </c>
      <c r="B424" s="20">
        <v>41913</v>
      </c>
      <c r="C424" s="1">
        <v>2.34</v>
      </c>
      <c r="D424" s="34">
        <v>5.2820499999999999</v>
      </c>
      <c r="E424" s="1">
        <v>3.1904400000000002</v>
      </c>
      <c r="F424" s="1">
        <v>0.94</v>
      </c>
      <c r="G424" s="1">
        <v>13.8055623313886</v>
      </c>
      <c r="H424" s="1">
        <v>11.358016350842799</v>
      </c>
      <c r="I424" s="1">
        <v>0.09</v>
      </c>
      <c r="K424">
        <v>0.66691132432754796</v>
      </c>
      <c r="L424">
        <v>3.84336772370234E-2</v>
      </c>
      <c r="M424">
        <v>0.99956539096320696</v>
      </c>
      <c r="N424" s="9">
        <v>1.9937519159179798E-9</v>
      </c>
    </row>
    <row r="425" spans="1:14" x14ac:dyDescent="0.2">
      <c r="A425" s="14">
        <f t="shared" si="6"/>
        <v>424</v>
      </c>
      <c r="B425" s="20">
        <v>41944</v>
      </c>
      <c r="C425" s="1">
        <v>2.61</v>
      </c>
      <c r="D425" s="34">
        <v>4.9078999999999997</v>
      </c>
      <c r="E425" s="1">
        <v>3.6947399999999999</v>
      </c>
      <c r="F425" s="1">
        <v>1.0533333333333299</v>
      </c>
      <c r="G425" s="1">
        <v>13.790184453804001</v>
      </c>
      <c r="H425" s="1">
        <v>11.340090600900201</v>
      </c>
      <c r="I425" s="1">
        <v>0.09</v>
      </c>
      <c r="K425">
        <v>0.64168216604901596</v>
      </c>
      <c r="L425">
        <v>3.84336772370234E-2</v>
      </c>
      <c r="M425">
        <v>0.99849371173617996</v>
      </c>
      <c r="N425" s="9">
        <v>1.9937519159179798E-9</v>
      </c>
    </row>
    <row r="426" spans="1:14" x14ac:dyDescent="0.2">
      <c r="A426" s="14">
        <f t="shared" si="6"/>
        <v>425</v>
      </c>
      <c r="B426" s="20">
        <v>41974</v>
      </c>
      <c r="C426" s="1">
        <v>2.57</v>
      </c>
      <c r="D426" s="34">
        <v>4.7239500000000003</v>
      </c>
      <c r="E426" s="1">
        <v>3.2260800000000001</v>
      </c>
      <c r="F426" s="1">
        <v>0.86666666666667003</v>
      </c>
      <c r="G426" s="1">
        <v>13.801286312706599</v>
      </c>
      <c r="H426" s="1">
        <v>11.4178577867472</v>
      </c>
      <c r="I426" s="1">
        <v>0.12</v>
      </c>
      <c r="K426">
        <v>0.65766908468457597</v>
      </c>
      <c r="L426">
        <v>3.84336772370234E-2</v>
      </c>
      <c r="M426">
        <v>0.99931120461188405</v>
      </c>
      <c r="N426" s="9">
        <v>1.9937519159179798E-9</v>
      </c>
    </row>
    <row r="427" spans="1:14" x14ac:dyDescent="0.2">
      <c r="A427" s="14">
        <f t="shared" si="6"/>
        <v>426</v>
      </c>
      <c r="B427" s="20">
        <v>42005</v>
      </c>
      <c r="C427" s="1">
        <v>2.77</v>
      </c>
      <c r="D427" s="34">
        <v>4.6340899999999996</v>
      </c>
      <c r="E427" s="1">
        <v>3.0883500000000002</v>
      </c>
      <c r="F427" s="1">
        <v>0.98</v>
      </c>
      <c r="G427" s="1">
        <v>13.759164741560401</v>
      </c>
      <c r="H427" s="1">
        <v>11.402173554201999</v>
      </c>
      <c r="I427" s="1">
        <v>0.11</v>
      </c>
      <c r="K427">
        <v>0.63116454618600004</v>
      </c>
      <c r="L427">
        <v>5.4547837077962499E-2</v>
      </c>
      <c r="M427">
        <v>0.99750202166170099</v>
      </c>
      <c r="N427" s="9">
        <v>1.01589099104328E-8</v>
      </c>
    </row>
    <row r="428" spans="1:14" x14ac:dyDescent="0.2">
      <c r="A428" s="14">
        <f t="shared" si="6"/>
        <v>427</v>
      </c>
      <c r="B428" s="20">
        <v>42036</v>
      </c>
      <c r="C428" s="1">
        <v>2.5099999999999998</v>
      </c>
      <c r="D428" s="34">
        <v>4.4630000000000001</v>
      </c>
      <c r="E428" s="1">
        <v>1.75451</v>
      </c>
      <c r="F428" s="1">
        <v>0.79</v>
      </c>
      <c r="G428" s="1">
        <v>13.6429979916301</v>
      </c>
      <c r="H428" s="1">
        <v>11.2383942732026</v>
      </c>
      <c r="I428" s="1">
        <v>0.11</v>
      </c>
      <c r="K428">
        <v>0.64736284259333698</v>
      </c>
      <c r="L428">
        <v>4.9091153541249301E-2</v>
      </c>
      <c r="M428">
        <v>0.99885710860285304</v>
      </c>
      <c r="N428" s="9">
        <v>6.2129554609651498E-9</v>
      </c>
    </row>
    <row r="429" spans="1:14" x14ac:dyDescent="0.2">
      <c r="A429" s="14">
        <f t="shared" si="6"/>
        <v>428</v>
      </c>
      <c r="B429" s="20">
        <v>42064</v>
      </c>
      <c r="C429" s="1">
        <v>2.6</v>
      </c>
      <c r="D429" s="34">
        <v>4.42584</v>
      </c>
      <c r="E429" s="1">
        <v>0.47452</v>
      </c>
      <c r="F429" s="1">
        <v>0.7</v>
      </c>
      <c r="G429" s="1">
        <v>13.6693836515736</v>
      </c>
      <c r="H429" s="1">
        <v>11.231184717217801</v>
      </c>
      <c r="I429" s="1">
        <v>0.11</v>
      </c>
      <c r="K429">
        <v>0.62003411470403103</v>
      </c>
      <c r="L429">
        <v>4.9091153541249301E-2</v>
      </c>
      <c r="M429">
        <v>0.99576407211461504</v>
      </c>
      <c r="N429" s="9">
        <v>6.2129554609651498E-9</v>
      </c>
    </row>
    <row r="430" spans="1:14" x14ac:dyDescent="0.2">
      <c r="A430" s="14">
        <f t="shared" si="6"/>
        <v>429</v>
      </c>
      <c r="B430" s="20">
        <v>42095</v>
      </c>
      <c r="C430" s="1">
        <v>2.4300000000000002</v>
      </c>
      <c r="D430" s="34">
        <v>4.1973599999999998</v>
      </c>
      <c r="E430" s="1">
        <v>-0.17366000000000001</v>
      </c>
      <c r="F430" s="1">
        <v>0.71</v>
      </c>
      <c r="G430" s="1">
        <v>13.5417911823087</v>
      </c>
      <c r="H430" s="1">
        <v>11.0725457455151</v>
      </c>
      <c r="I430" s="1">
        <v>0.12</v>
      </c>
      <c r="K430">
        <v>0.60680581085817298</v>
      </c>
      <c r="L430">
        <v>4.9091153541249301E-2</v>
      </c>
      <c r="M430">
        <v>0.99213856110561105</v>
      </c>
      <c r="N430" s="9">
        <v>6.2129554609651498E-9</v>
      </c>
    </row>
    <row r="431" spans="1:14" x14ac:dyDescent="0.2">
      <c r="A431" s="14">
        <f t="shared" si="6"/>
        <v>430</v>
      </c>
      <c r="B431" s="20">
        <v>42125</v>
      </c>
      <c r="C431" s="1">
        <v>2.77</v>
      </c>
      <c r="D431" s="34">
        <v>4.4235800000000003</v>
      </c>
      <c r="E431" s="1">
        <v>-0.94196000000000002</v>
      </c>
      <c r="F431" s="1">
        <v>0.92</v>
      </c>
      <c r="G431" s="1">
        <v>13.518796322099</v>
      </c>
      <c r="H431" s="1">
        <v>11.006398119149701</v>
      </c>
      <c r="I431" s="1">
        <v>0.12</v>
      </c>
      <c r="K431">
        <v>0.60828377817669499</v>
      </c>
      <c r="L431">
        <v>5.4547837077962499E-2</v>
      </c>
      <c r="M431">
        <v>0.99265968314730801</v>
      </c>
      <c r="N431" s="9">
        <v>1.01589099104328E-8</v>
      </c>
    </row>
    <row r="432" spans="1:14" x14ac:dyDescent="0.2">
      <c r="A432" s="14">
        <f t="shared" si="6"/>
        <v>431</v>
      </c>
      <c r="B432" s="20">
        <v>42156</v>
      </c>
      <c r="C432" s="1">
        <v>2.78</v>
      </c>
      <c r="D432" s="34">
        <v>4.1575699999999998</v>
      </c>
      <c r="E432" s="1">
        <v>-1.6310800000000001</v>
      </c>
      <c r="F432" s="1">
        <v>0.63</v>
      </c>
      <c r="G432" s="1">
        <v>13.450507260521899</v>
      </c>
      <c r="H432" s="1">
        <v>11.117943168585599</v>
      </c>
      <c r="I432" s="1">
        <v>0.13</v>
      </c>
      <c r="K432">
        <v>0.63882672535888696</v>
      </c>
      <c r="L432">
        <v>5.4547837077962499E-2</v>
      </c>
      <c r="M432">
        <v>0.99827081399554596</v>
      </c>
      <c r="N432" s="9">
        <v>1.01589099104328E-8</v>
      </c>
    </row>
    <row r="433" spans="1:14" x14ac:dyDescent="0.2">
      <c r="A433" s="14">
        <f t="shared" si="6"/>
        <v>432</v>
      </c>
      <c r="B433" s="20">
        <v>42186</v>
      </c>
      <c r="C433" s="1">
        <v>3</v>
      </c>
      <c r="D433" s="34">
        <v>4.1726700000000001</v>
      </c>
      <c r="E433" s="1">
        <v>-1.2472399999999999</v>
      </c>
      <c r="F433" s="1">
        <v>0.54</v>
      </c>
      <c r="G433" s="1">
        <v>13.4591173221923</v>
      </c>
      <c r="H433" s="1">
        <v>11.066802854328801</v>
      </c>
      <c r="I433" s="1">
        <v>0.13</v>
      </c>
      <c r="K433">
        <v>0.59640659489256598</v>
      </c>
      <c r="L433">
        <v>6.0075472653072302E-2</v>
      </c>
      <c r="M433">
        <v>0.98730917327939305</v>
      </c>
      <c r="N433" s="9">
        <v>1.59587223660923E-8</v>
      </c>
    </row>
    <row r="434" spans="1:14" x14ac:dyDescent="0.2">
      <c r="A434" s="14">
        <f t="shared" si="6"/>
        <v>433</v>
      </c>
      <c r="B434" s="20">
        <v>42217</v>
      </c>
      <c r="C434" s="1">
        <v>2.98</v>
      </c>
      <c r="D434" s="34">
        <v>3.76498</v>
      </c>
      <c r="E434" s="1">
        <v>-1.2778799999999999</v>
      </c>
      <c r="F434" s="1">
        <v>0.44666666666666999</v>
      </c>
      <c r="G434" s="1">
        <v>13.441666265789101</v>
      </c>
      <c r="H434" s="1">
        <v>10.992085846163</v>
      </c>
      <c r="I434" s="1">
        <v>0.14000000000000001</v>
      </c>
      <c r="K434">
        <v>0.58290905293163997</v>
      </c>
      <c r="L434">
        <v>6.0075472653072302E-2</v>
      </c>
      <c r="M434">
        <v>0.97661708410136605</v>
      </c>
      <c r="N434" s="9">
        <v>1.59587223660923E-8</v>
      </c>
    </row>
    <row r="435" spans="1:14" x14ac:dyDescent="0.2">
      <c r="A435" s="14">
        <f t="shared" si="6"/>
        <v>434</v>
      </c>
      <c r="B435" s="20">
        <v>42248</v>
      </c>
      <c r="C435" s="1">
        <v>3.28</v>
      </c>
      <c r="D435" s="34">
        <v>3.6412599999999999</v>
      </c>
      <c r="E435" s="1">
        <v>-1.9497899999999999</v>
      </c>
      <c r="F435" s="1">
        <v>0.35333333333333</v>
      </c>
      <c r="G435" s="1">
        <v>13.3879468976662</v>
      </c>
      <c r="H435" s="1">
        <v>10.9964186337101</v>
      </c>
      <c r="I435" s="1">
        <v>0.14000000000000001</v>
      </c>
      <c r="K435">
        <v>0.56877939549450296</v>
      </c>
      <c r="L435">
        <v>6.5665101453682997E-2</v>
      </c>
      <c r="M435">
        <v>0.95635483754863904</v>
      </c>
      <c r="N435" s="9">
        <v>2.4228843272310499E-8</v>
      </c>
    </row>
    <row r="436" spans="1:14" x14ac:dyDescent="0.2">
      <c r="A436" s="14">
        <f t="shared" si="6"/>
        <v>435</v>
      </c>
      <c r="B436" s="20">
        <v>42278</v>
      </c>
      <c r="C436" s="1">
        <v>3.18</v>
      </c>
      <c r="D436" s="34">
        <v>3.2695699999999999</v>
      </c>
      <c r="E436" s="1">
        <v>-2.3233899999999998</v>
      </c>
      <c r="F436" s="1">
        <v>0.36</v>
      </c>
      <c r="G436" s="1">
        <v>13.388243068506901</v>
      </c>
      <c r="H436" s="1">
        <v>11.026559819188201</v>
      </c>
      <c r="I436" s="1">
        <v>0.12</v>
      </c>
      <c r="K436">
        <v>0.55453687194404999</v>
      </c>
      <c r="L436">
        <v>6.5665101453682997E-2</v>
      </c>
      <c r="M436">
        <v>0.91997328732708294</v>
      </c>
      <c r="N436" s="9">
        <v>2.4228843272310499E-8</v>
      </c>
    </row>
    <row r="437" spans="1:14" x14ac:dyDescent="0.2">
      <c r="A437" s="14">
        <f t="shared" si="6"/>
        <v>436</v>
      </c>
      <c r="B437" s="20">
        <v>42309</v>
      </c>
      <c r="C437" s="1">
        <v>3.25</v>
      </c>
      <c r="D437" s="34">
        <v>3.3083300000000002</v>
      </c>
      <c r="E437" s="1">
        <v>-3.6851600000000002</v>
      </c>
      <c r="F437" s="1">
        <v>0.46333333333332899</v>
      </c>
      <c r="G437" s="1">
        <v>13.433829280092599</v>
      </c>
      <c r="H437" s="1">
        <v>10.998959046962201</v>
      </c>
      <c r="I437" s="1">
        <v>0.12</v>
      </c>
      <c r="K437">
        <v>0.55555745716858795</v>
      </c>
      <c r="L437">
        <v>5.4547837077962499E-2</v>
      </c>
      <c r="M437">
        <v>0.92330048289567401</v>
      </c>
      <c r="N437" s="9">
        <v>1.01589099104328E-8</v>
      </c>
    </row>
    <row r="438" spans="1:14" x14ac:dyDescent="0.2">
      <c r="A438" s="14">
        <f t="shared" si="6"/>
        <v>437</v>
      </c>
      <c r="B438" s="20">
        <v>42339</v>
      </c>
      <c r="C438" s="1">
        <v>3.19</v>
      </c>
      <c r="D438" s="34">
        <v>3.3750599999999999</v>
      </c>
      <c r="E438" s="1">
        <v>-3.9750899999999998</v>
      </c>
      <c r="F438" s="1">
        <v>0.36666666666667003</v>
      </c>
      <c r="G438" s="1">
        <v>13.413554306495801</v>
      </c>
      <c r="H438" s="1">
        <v>11.0348544528969</v>
      </c>
      <c r="I438" s="1">
        <v>0.24</v>
      </c>
      <c r="K438">
        <v>0.57131147065455501</v>
      </c>
      <c r="L438">
        <v>5.4547837077962499E-2</v>
      </c>
      <c r="M438">
        <v>0.96091790309866498</v>
      </c>
      <c r="N438" s="9">
        <v>1.01589099104328E-8</v>
      </c>
    </row>
    <row r="439" spans="1:14" x14ac:dyDescent="0.2">
      <c r="A439" s="14">
        <f t="shared" si="6"/>
        <v>438</v>
      </c>
      <c r="B439" s="20">
        <v>42370</v>
      </c>
      <c r="C439" s="1">
        <v>3.51</v>
      </c>
      <c r="D439" s="34">
        <v>3.6211199999999999</v>
      </c>
      <c r="E439" s="1">
        <v>-2.6878299999999999</v>
      </c>
      <c r="F439" s="1">
        <v>0.27</v>
      </c>
      <c r="G439" s="1">
        <v>13.406432349541101</v>
      </c>
      <c r="H439" s="1">
        <v>11.008026531017601</v>
      </c>
      <c r="I439" s="1">
        <v>0.34</v>
      </c>
      <c r="K439">
        <v>0.55657757387447104</v>
      </c>
      <c r="L439">
        <v>0.12359895926430201</v>
      </c>
      <c r="M439">
        <v>0.92650039853504296</v>
      </c>
      <c r="N439" s="9">
        <v>4.9337815736111204E-7</v>
      </c>
    </row>
    <row r="440" spans="1:14" x14ac:dyDescent="0.2">
      <c r="A440" s="14">
        <f t="shared" si="6"/>
        <v>439</v>
      </c>
      <c r="B440" s="20">
        <v>42401</v>
      </c>
      <c r="C440" s="1">
        <v>3.6</v>
      </c>
      <c r="D440" s="34">
        <v>3.8709199999999999</v>
      </c>
      <c r="E440" s="1">
        <v>-2.91825</v>
      </c>
      <c r="F440" s="1">
        <v>0.27333333333333099</v>
      </c>
      <c r="G440" s="1">
        <v>13.4322327516175</v>
      </c>
      <c r="H440" s="1">
        <v>11.0711458206712</v>
      </c>
      <c r="I440" s="1">
        <v>0.38</v>
      </c>
      <c r="K440">
        <v>0.54174346734513801</v>
      </c>
      <c r="L440">
        <v>0.18258185415745601</v>
      </c>
      <c r="M440">
        <v>0.86599992815617</v>
      </c>
      <c r="N440" s="9">
        <v>3.35743875333933E-6</v>
      </c>
    </row>
    <row r="441" spans="1:14" x14ac:dyDescent="0.2">
      <c r="A441" s="14">
        <f t="shared" si="6"/>
        <v>440</v>
      </c>
      <c r="B441" s="20">
        <v>42430</v>
      </c>
      <c r="C441" s="1">
        <v>3.35</v>
      </c>
      <c r="D441" s="34">
        <v>3.1986400000000001</v>
      </c>
      <c r="E441" s="1">
        <v>-3.3725800000000001</v>
      </c>
      <c r="F441" s="1">
        <v>0.37666666666666998</v>
      </c>
      <c r="G441" s="1">
        <v>13.272313297554399</v>
      </c>
      <c r="H441" s="1">
        <v>10.9006962683499</v>
      </c>
      <c r="I441" s="1">
        <v>0.36</v>
      </c>
      <c r="K441">
        <v>0.54225637633436397</v>
      </c>
      <c r="L441">
        <v>0.205955158730497</v>
      </c>
      <c r="M441">
        <v>0.86865083400076104</v>
      </c>
      <c r="N441" s="9">
        <v>6.1519207041865497E-6</v>
      </c>
    </row>
    <row r="442" spans="1:14" x14ac:dyDescent="0.2">
      <c r="A442" s="14">
        <f t="shared" si="6"/>
        <v>441</v>
      </c>
      <c r="B442" s="20">
        <v>42461</v>
      </c>
      <c r="C442" s="1">
        <v>2.96</v>
      </c>
      <c r="D442" s="34">
        <v>3.70926</v>
      </c>
      <c r="E442" s="1">
        <v>-2.6898300000000002</v>
      </c>
      <c r="F442" s="1">
        <v>0.38</v>
      </c>
      <c r="G442" s="1">
        <v>13.2100534168301</v>
      </c>
      <c r="H442" s="1">
        <v>10.8048370840408</v>
      </c>
      <c r="I442" s="1">
        <v>0.37</v>
      </c>
      <c r="K442">
        <v>0.55810685213031697</v>
      </c>
      <c r="L442">
        <v>0.19429613850390801</v>
      </c>
      <c r="M442">
        <v>0.93107027502206097</v>
      </c>
      <c r="N442" s="9">
        <v>4.5852897412199396E-6</v>
      </c>
    </row>
    <row r="443" spans="1:14" x14ac:dyDescent="0.2">
      <c r="A443" s="14">
        <f t="shared" si="6"/>
        <v>442</v>
      </c>
      <c r="B443" s="20">
        <v>42491</v>
      </c>
      <c r="C443" s="1">
        <v>2.84</v>
      </c>
      <c r="D443" s="34">
        <v>3.5074700000000001</v>
      </c>
      <c r="E443" s="1">
        <v>-2.37</v>
      </c>
      <c r="F443" s="1">
        <v>0.18</v>
      </c>
      <c r="G443" s="1">
        <v>13.229326129535099</v>
      </c>
      <c r="H443" s="1">
        <v>10.745570380005701</v>
      </c>
      <c r="I443" s="1">
        <v>0.37</v>
      </c>
      <c r="K443">
        <v>0.558616368219644</v>
      </c>
      <c r="L443">
        <v>0.20013315067653201</v>
      </c>
      <c r="M443">
        <v>0.93253418826290402</v>
      </c>
      <c r="N443" s="9">
        <v>5.3223150542470402E-6</v>
      </c>
    </row>
    <row r="444" spans="1:14" x14ac:dyDescent="0.2">
      <c r="A444" s="14">
        <f t="shared" si="6"/>
        <v>443</v>
      </c>
      <c r="B444" s="20">
        <v>42522</v>
      </c>
      <c r="C444" s="1">
        <v>3.04</v>
      </c>
      <c r="D444" s="34">
        <v>3.7925599999999999</v>
      </c>
      <c r="E444" s="1">
        <v>-1.67954</v>
      </c>
      <c r="F444" s="1">
        <v>0.28000000000000003</v>
      </c>
      <c r="G444" s="1">
        <v>13.1801575227248</v>
      </c>
      <c r="H444" s="1">
        <v>10.727922162194099</v>
      </c>
      <c r="I444" s="1">
        <v>0.38</v>
      </c>
      <c r="K444">
        <v>0.52786500470257103</v>
      </c>
      <c r="L444">
        <v>0.20013315067653201</v>
      </c>
      <c r="M444">
        <v>0.77626465589886096</v>
      </c>
      <c r="N444" s="9">
        <v>5.3223150542470402E-6</v>
      </c>
    </row>
    <row r="445" spans="1:14" x14ac:dyDescent="0.2">
      <c r="A445" s="14">
        <f t="shared" si="6"/>
        <v>444</v>
      </c>
      <c r="B445" s="20">
        <v>42552</v>
      </c>
      <c r="C445" s="1">
        <v>2.76</v>
      </c>
      <c r="D445" s="34">
        <v>3.5183</v>
      </c>
      <c r="E445" s="1">
        <v>-2.0152700000000001</v>
      </c>
      <c r="F445" s="1">
        <v>0.18</v>
      </c>
      <c r="G445" s="1">
        <v>13.1894420030433</v>
      </c>
      <c r="H445" s="1">
        <v>10.720385066675901</v>
      </c>
      <c r="I445" s="1">
        <v>0.39</v>
      </c>
      <c r="K445">
        <v>0.54328192457055902</v>
      </c>
      <c r="L445">
        <v>0.205955158730497</v>
      </c>
      <c r="M445">
        <v>0.87381915128501797</v>
      </c>
      <c r="N445" s="9">
        <v>6.1519207041865497E-6</v>
      </c>
    </row>
    <row r="446" spans="1:14" x14ac:dyDescent="0.2">
      <c r="A446" s="14">
        <f t="shared" si="6"/>
        <v>445</v>
      </c>
      <c r="B446" s="20">
        <v>42583</v>
      </c>
      <c r="C446" s="1">
        <v>2.66</v>
      </c>
      <c r="D446" s="34">
        <v>3.6130399999999998</v>
      </c>
      <c r="E446" s="1">
        <v>-1.98441</v>
      </c>
      <c r="F446" s="1">
        <v>0.28000000000000003</v>
      </c>
      <c r="G446" s="1">
        <v>13.0900926017252</v>
      </c>
      <c r="H446" s="1">
        <v>10.596118455419401</v>
      </c>
      <c r="I446" s="1">
        <v>0.4</v>
      </c>
      <c r="K446">
        <v>0.52786500470257103</v>
      </c>
      <c r="L446">
        <v>0.21176106624558599</v>
      </c>
      <c r="M446">
        <v>0.77626465589886096</v>
      </c>
      <c r="N446" s="9">
        <v>7.08258874357222E-6</v>
      </c>
    </row>
    <row r="447" spans="1:14" x14ac:dyDescent="0.2">
      <c r="A447" s="14">
        <f t="shared" si="6"/>
        <v>446</v>
      </c>
      <c r="B447" s="20">
        <v>42614</v>
      </c>
      <c r="C447" s="1">
        <v>2.71</v>
      </c>
      <c r="D447" s="34">
        <v>4.12094</v>
      </c>
      <c r="E447" s="1">
        <v>-1.73309</v>
      </c>
      <c r="F447" s="1">
        <v>0.38</v>
      </c>
      <c r="G447" s="1">
        <v>13.0300231661237</v>
      </c>
      <c r="H447" s="1">
        <v>10.5180308699187</v>
      </c>
      <c r="I447" s="1">
        <v>0.4</v>
      </c>
      <c r="K447">
        <v>0.54328192457055902</v>
      </c>
      <c r="L447">
        <v>0.21754984416369499</v>
      </c>
      <c r="M447">
        <v>0.87381915128501797</v>
      </c>
      <c r="N447" s="9">
        <v>8.1232918631467896E-6</v>
      </c>
    </row>
    <row r="448" spans="1:14" x14ac:dyDescent="0.2">
      <c r="A448" s="14">
        <f t="shared" si="6"/>
        <v>447</v>
      </c>
      <c r="B448" s="20">
        <v>42644</v>
      </c>
      <c r="C448" s="1">
        <v>2.54</v>
      </c>
      <c r="D448" s="34">
        <v>4.2557600000000004</v>
      </c>
      <c r="E448" s="1">
        <v>-1.2589399999999999</v>
      </c>
      <c r="F448" s="1">
        <v>0.28000000000000003</v>
      </c>
      <c r="G448" s="1">
        <v>13.067688721905601</v>
      </c>
      <c r="H448" s="1">
        <v>10.559957317252101</v>
      </c>
      <c r="I448" s="1">
        <v>0.4</v>
      </c>
      <c r="K448">
        <v>0.558616368219644</v>
      </c>
      <c r="L448">
        <v>0.21754984416369499</v>
      </c>
      <c r="M448">
        <v>0.93253418826290402</v>
      </c>
      <c r="N448" s="9">
        <v>8.1232918631467896E-6</v>
      </c>
    </row>
    <row r="449" spans="1:14" x14ac:dyDescent="0.2">
      <c r="A449" s="14">
        <f t="shared" si="6"/>
        <v>448</v>
      </c>
      <c r="B449" s="20">
        <v>42675</v>
      </c>
      <c r="C449" s="1">
        <v>2.34</v>
      </c>
      <c r="D449" s="34">
        <v>4.2602099999999998</v>
      </c>
      <c r="E449" s="1">
        <v>-0.87897999999999998</v>
      </c>
      <c r="F449" s="1">
        <v>8.0000000000000099E-2</v>
      </c>
      <c r="G449" s="1">
        <v>12.955302992803601</v>
      </c>
      <c r="H449" s="1">
        <v>10.423960035436901</v>
      </c>
      <c r="I449" s="1">
        <v>0.41</v>
      </c>
      <c r="K449">
        <v>0.54328192457055902</v>
      </c>
      <c r="L449">
        <v>0.21754984416369499</v>
      </c>
      <c r="M449">
        <v>0.87381915128501797</v>
      </c>
      <c r="N449" s="9">
        <v>8.1232918631467896E-6</v>
      </c>
    </row>
    <row r="450" spans="1:14" x14ac:dyDescent="0.2">
      <c r="A450" s="14">
        <f t="shared" si="6"/>
        <v>449</v>
      </c>
      <c r="B450" s="20">
        <v>42705</v>
      </c>
      <c r="C450" s="1">
        <v>2.38</v>
      </c>
      <c r="D450" s="34">
        <v>4.6041800000000004</v>
      </c>
      <c r="E450" s="1">
        <v>0.50660000000000005</v>
      </c>
      <c r="F450" s="1">
        <v>8.0000000000000099E-2</v>
      </c>
      <c r="G450" s="1">
        <v>12.9204935907185</v>
      </c>
      <c r="H450" s="1">
        <v>10.4253907935213</v>
      </c>
      <c r="I450" s="1">
        <v>0.54</v>
      </c>
      <c r="K450">
        <v>0.51239475194952999</v>
      </c>
      <c r="L450">
        <v>0.22332052632805199</v>
      </c>
      <c r="M450">
        <v>0.63480863118821396</v>
      </c>
      <c r="N450" s="9">
        <v>9.2835039719079298E-6</v>
      </c>
    </row>
    <row r="451" spans="1:14" x14ac:dyDescent="0.2">
      <c r="A451" s="14">
        <f t="shared" si="6"/>
        <v>450</v>
      </c>
      <c r="B451" s="20">
        <v>42736</v>
      </c>
      <c r="C451" s="1">
        <v>2.21</v>
      </c>
      <c r="D451" s="34">
        <v>4.9382299999999999</v>
      </c>
      <c r="E451" s="1">
        <v>-0.47761999999999999</v>
      </c>
      <c r="F451" s="1">
        <v>8.0000000000000099E-2</v>
      </c>
      <c r="G451" s="1">
        <v>12.904408947746999</v>
      </c>
      <c r="H451" s="1">
        <v>10.4209934859288</v>
      </c>
      <c r="I451" s="1">
        <v>0.65</v>
      </c>
      <c r="K451">
        <v>0.51239475194952999</v>
      </c>
      <c r="L451">
        <v>0.29634598594832101</v>
      </c>
      <c r="M451">
        <v>0.63480863118821396</v>
      </c>
      <c r="N451" s="9">
        <v>4.0521971481111397E-5</v>
      </c>
    </row>
    <row r="452" spans="1:14" x14ac:dyDescent="0.2">
      <c r="A452" s="14">
        <f t="shared" ref="A452:A472" si="7">A451+1</f>
        <v>451</v>
      </c>
      <c r="B452" s="20">
        <v>42767</v>
      </c>
      <c r="C452" s="1">
        <v>2.2799999999999998</v>
      </c>
      <c r="D452" s="34">
        <v>4.2565400000000002</v>
      </c>
      <c r="E452" s="1">
        <v>-0.18124999999999999</v>
      </c>
      <c r="F452" s="1">
        <v>7.6666666666669797E-2</v>
      </c>
      <c r="G452" s="1">
        <v>12.8759200758763</v>
      </c>
      <c r="H452" s="1">
        <v>10.480961392641399</v>
      </c>
      <c r="I452" s="1">
        <v>0.66</v>
      </c>
      <c r="K452">
        <v>0.51239475194952999</v>
      </c>
      <c r="L452">
        <v>0.35467668043216899</v>
      </c>
      <c r="M452">
        <v>0.63480863118821396</v>
      </c>
      <c r="N452">
        <v>1.07244823026537E-4</v>
      </c>
    </row>
    <row r="453" spans="1:14" x14ac:dyDescent="0.2">
      <c r="A453" s="14">
        <f t="shared" si="7"/>
        <v>452</v>
      </c>
      <c r="B453" s="20">
        <v>42795</v>
      </c>
      <c r="C453" s="1">
        <v>2.2799999999999998</v>
      </c>
      <c r="D453" s="34">
        <v>4.8791799999999999</v>
      </c>
      <c r="E453" s="1">
        <v>1.16415</v>
      </c>
      <c r="F453" s="1">
        <v>-0.22666666666666899</v>
      </c>
      <c r="G453" s="1">
        <v>12.791574556374099</v>
      </c>
      <c r="H453" s="1">
        <v>10.408782491475201</v>
      </c>
      <c r="I453" s="1">
        <v>0.79</v>
      </c>
      <c r="K453">
        <v>0.51187850251829004</v>
      </c>
      <c r="L453">
        <v>0.359805488114535</v>
      </c>
      <c r="M453">
        <v>0.62945150461446298</v>
      </c>
      <c r="N453">
        <v>1.16103108130703E-4</v>
      </c>
    </row>
    <row r="454" spans="1:14" x14ac:dyDescent="0.2">
      <c r="A454" s="14">
        <f t="shared" si="7"/>
        <v>453</v>
      </c>
      <c r="B454" s="20">
        <v>42826</v>
      </c>
      <c r="C454" s="1">
        <v>2.2799999999999998</v>
      </c>
      <c r="D454" s="34">
        <v>4.4116400000000002</v>
      </c>
      <c r="E454" s="1">
        <v>1.9331100000000001</v>
      </c>
      <c r="F454" s="1">
        <v>-0.23</v>
      </c>
      <c r="G454" s="1">
        <v>12.827926384703501</v>
      </c>
      <c r="H454" s="1">
        <v>10.4373612959639</v>
      </c>
      <c r="I454" s="1">
        <v>0.9</v>
      </c>
      <c r="K454">
        <v>0.46493201059879302</v>
      </c>
      <c r="L454">
        <v>0.42372478972745897</v>
      </c>
      <c r="M454">
        <v>0.172707934450128</v>
      </c>
      <c r="N454">
        <v>2.9264784578394401E-4</v>
      </c>
    </row>
    <row r="455" spans="1:14" x14ac:dyDescent="0.2">
      <c r="A455" s="14">
        <f t="shared" si="7"/>
        <v>454</v>
      </c>
      <c r="B455" s="20">
        <v>42856</v>
      </c>
      <c r="C455" s="1">
        <v>2.34</v>
      </c>
      <c r="D455" s="34">
        <v>4.1824199999999996</v>
      </c>
      <c r="E455" s="1">
        <v>2.0777299999999999</v>
      </c>
      <c r="F455" s="1">
        <v>-0.22666666666666899</v>
      </c>
      <c r="G455" s="1">
        <v>12.7155257074002</v>
      </c>
      <c r="H455" s="1">
        <v>10.293458410638801</v>
      </c>
      <c r="I455" s="1">
        <v>0.91</v>
      </c>
      <c r="K455">
        <v>0.46441803515419999</v>
      </c>
      <c r="L455">
        <v>0.47376264999420598</v>
      </c>
      <c r="M455">
        <v>0.16944110279261199</v>
      </c>
      <c r="N455">
        <v>5.6471370573706698E-4</v>
      </c>
    </row>
    <row r="456" spans="1:14" x14ac:dyDescent="0.2">
      <c r="A456" s="14">
        <f t="shared" si="7"/>
        <v>455</v>
      </c>
      <c r="B456" s="20">
        <v>42887</v>
      </c>
      <c r="C456" s="1">
        <v>2.06</v>
      </c>
      <c r="D456" s="34">
        <v>3.84341</v>
      </c>
      <c r="E456" s="1">
        <v>1.78857</v>
      </c>
      <c r="F456" s="1">
        <v>-0.32333333333333097</v>
      </c>
      <c r="G456" s="1">
        <v>12.654093115027001</v>
      </c>
      <c r="H456" s="1">
        <v>10.258099413094699</v>
      </c>
      <c r="I456" s="1">
        <v>1.04</v>
      </c>
      <c r="K456">
        <v>0.46493201059879302</v>
      </c>
      <c r="L456">
        <v>0.47812799122033001</v>
      </c>
      <c r="M456">
        <v>0.172707934450128</v>
      </c>
      <c r="N456">
        <v>5.9674084322255895E-4</v>
      </c>
    </row>
    <row r="457" spans="1:14" x14ac:dyDescent="0.2">
      <c r="A457" s="14">
        <f t="shared" si="7"/>
        <v>456</v>
      </c>
      <c r="B457" s="20">
        <v>42917</v>
      </c>
      <c r="C457" s="1">
        <v>2.09</v>
      </c>
      <c r="D457" s="34">
        <v>3.9249100000000001</v>
      </c>
      <c r="E457" s="1">
        <v>1.4460999999999999</v>
      </c>
      <c r="F457" s="1">
        <v>-0.32</v>
      </c>
      <c r="G457" s="1">
        <v>12.6566103000313</v>
      </c>
      <c r="H457" s="1">
        <v>10.268932144086101</v>
      </c>
      <c r="I457" s="1">
        <v>1.1499999999999999</v>
      </c>
      <c r="K457">
        <v>0.45006133397168602</v>
      </c>
      <c r="L457">
        <v>0.53214357386382405</v>
      </c>
      <c r="M457">
        <v>9.6682134348892002E-2</v>
      </c>
      <c r="N457">
        <v>1.1535852306454901E-3</v>
      </c>
    </row>
    <row r="458" spans="1:14" x14ac:dyDescent="0.2">
      <c r="A458" s="14">
        <f t="shared" si="7"/>
        <v>457</v>
      </c>
      <c r="B458" s="20">
        <v>42948</v>
      </c>
      <c r="C458" s="1">
        <v>2.19</v>
      </c>
      <c r="D458" s="34">
        <v>3.8725100000000001</v>
      </c>
      <c r="E458" s="1">
        <v>1.1073299999999999</v>
      </c>
      <c r="F458" s="1">
        <v>-0.22</v>
      </c>
      <c r="G458" s="1">
        <v>12.5817535588961</v>
      </c>
      <c r="H458" s="1">
        <v>10.141037288256999</v>
      </c>
      <c r="I458" s="1">
        <v>1.1599999999999999</v>
      </c>
      <c r="K458">
        <v>0.45057278751649499</v>
      </c>
      <c r="L458">
        <v>0.57399456325603204</v>
      </c>
      <c r="M458">
        <v>9.8712893946365302E-2</v>
      </c>
      <c r="N458">
        <v>1.8763213175506601E-3</v>
      </c>
    </row>
    <row r="459" spans="1:14" x14ac:dyDescent="0.2">
      <c r="A459" s="14">
        <f t="shared" si="7"/>
        <v>458</v>
      </c>
      <c r="B459" s="20">
        <v>42979</v>
      </c>
      <c r="C459" s="1">
        <v>1.97</v>
      </c>
      <c r="D459" s="34">
        <v>4.2050599999999996</v>
      </c>
      <c r="E459" s="1">
        <v>1.22201</v>
      </c>
      <c r="F459" s="1">
        <v>-0.42</v>
      </c>
      <c r="G459" s="1">
        <v>12.519533929987899</v>
      </c>
      <c r="H459" s="1">
        <v>10.1064854451645</v>
      </c>
      <c r="I459" s="1">
        <v>1.1499999999999999</v>
      </c>
      <c r="K459">
        <v>0.46596018387259402</v>
      </c>
      <c r="L459">
        <v>0.57762993175345001</v>
      </c>
      <c r="M459">
        <v>0.17939074550956899</v>
      </c>
      <c r="N459">
        <v>1.9557529311085699E-3</v>
      </c>
    </row>
    <row r="460" spans="1:14" x14ac:dyDescent="0.2">
      <c r="A460" s="14">
        <f t="shared" si="7"/>
        <v>459</v>
      </c>
      <c r="B460" s="20">
        <v>43009</v>
      </c>
      <c r="C460" s="1">
        <v>1.94</v>
      </c>
      <c r="D460" s="34">
        <v>4.3338900000000002</v>
      </c>
      <c r="E460" s="1">
        <v>2.6544300000000001</v>
      </c>
      <c r="F460" s="1">
        <v>-0.52000000000000102</v>
      </c>
      <c r="G460" s="1">
        <v>12.5084285383069</v>
      </c>
      <c r="H460" s="1">
        <v>10.122447951882799</v>
      </c>
      <c r="I460" s="1">
        <v>1.1499999999999999</v>
      </c>
      <c r="K460">
        <v>0.43527936152590102</v>
      </c>
      <c r="L460">
        <v>0.57399456325603204</v>
      </c>
      <c r="M460">
        <v>5.20184847227151E-2</v>
      </c>
      <c r="N460">
        <v>1.8763213175506601E-3</v>
      </c>
    </row>
    <row r="461" spans="1:14" x14ac:dyDescent="0.2">
      <c r="A461" s="14">
        <f t="shared" si="7"/>
        <v>460</v>
      </c>
      <c r="B461" s="20">
        <v>43040</v>
      </c>
      <c r="C461" s="1">
        <v>1.85</v>
      </c>
      <c r="D461" s="34">
        <v>4.7609899999999996</v>
      </c>
      <c r="E461" s="1">
        <v>3.4027500000000002</v>
      </c>
      <c r="F461" s="1">
        <v>-0.42</v>
      </c>
      <c r="G461" s="1">
        <v>12.367250708263001</v>
      </c>
      <c r="H461" s="1">
        <v>9.9746687359322106</v>
      </c>
      <c r="I461" s="1">
        <v>1.1599999999999999</v>
      </c>
      <c r="K461">
        <v>0.42010811468913001</v>
      </c>
      <c r="L461">
        <v>0.57399456325603204</v>
      </c>
      <c r="M461">
        <v>2.6756328446957699E-2</v>
      </c>
      <c r="N461">
        <v>1.8763213175506601E-3</v>
      </c>
    </row>
    <row r="462" spans="1:14" x14ac:dyDescent="0.2">
      <c r="A462" s="14">
        <f t="shared" si="7"/>
        <v>461</v>
      </c>
      <c r="B462" s="20">
        <v>43070</v>
      </c>
      <c r="C462" s="1">
        <v>1.82</v>
      </c>
      <c r="D462" s="34">
        <v>4.5265000000000004</v>
      </c>
      <c r="E462" s="1">
        <v>2.9012199999999999</v>
      </c>
      <c r="F462" s="1">
        <v>-0.52000000000000102</v>
      </c>
      <c r="G462" s="1">
        <v>12.322660359251801</v>
      </c>
      <c r="H462" s="1">
        <v>10.014210428154</v>
      </c>
      <c r="I462" s="1">
        <v>1.3</v>
      </c>
      <c r="K462">
        <v>0.43527936152590102</v>
      </c>
      <c r="L462">
        <v>0.57762993175345001</v>
      </c>
      <c r="M462">
        <v>5.20184847227151E-2</v>
      </c>
      <c r="N462">
        <v>1.9557529311085699E-3</v>
      </c>
    </row>
    <row r="463" spans="1:14" x14ac:dyDescent="0.2">
      <c r="A463" s="14">
        <f t="shared" si="7"/>
        <v>462</v>
      </c>
      <c r="B463" s="20">
        <v>43101</v>
      </c>
      <c r="C463" s="1">
        <v>1.54</v>
      </c>
      <c r="D463" s="34">
        <v>4.3057999999999996</v>
      </c>
      <c r="E463" s="1">
        <v>2.8260399999999999</v>
      </c>
      <c r="F463" s="1">
        <v>-0.52000000000000102</v>
      </c>
      <c r="G463" s="1">
        <v>12.18783149776</v>
      </c>
      <c r="H463" s="1">
        <v>9.9205858974033898</v>
      </c>
      <c r="I463" s="1">
        <v>1.41</v>
      </c>
      <c r="K463">
        <v>0.42010811468913001</v>
      </c>
      <c r="L463">
        <v>0.62568726033051503</v>
      </c>
      <c r="M463">
        <v>2.6756328446957699E-2</v>
      </c>
      <c r="N463">
        <v>3.3523657562386099E-3</v>
      </c>
    </row>
    <row r="464" spans="1:14" x14ac:dyDescent="0.2">
      <c r="A464" s="14">
        <f t="shared" si="7"/>
        <v>463</v>
      </c>
      <c r="B464" s="20">
        <v>43132</v>
      </c>
      <c r="C464" s="1">
        <v>1.64</v>
      </c>
      <c r="D464" s="34">
        <v>4.2921699999999996</v>
      </c>
      <c r="E464" s="1">
        <v>3.6798099999999998</v>
      </c>
      <c r="F464" s="1">
        <v>-0.52000000000000102</v>
      </c>
      <c r="G464" s="1">
        <v>12.089939196101399</v>
      </c>
      <c r="H464" s="1">
        <v>9.8203944067695605</v>
      </c>
      <c r="I464" s="1">
        <v>1.42</v>
      </c>
      <c r="K464">
        <v>0.42010811468913001</v>
      </c>
      <c r="L464">
        <v>0.65990431912300995</v>
      </c>
      <c r="M464">
        <v>2.6756328446957699E-2</v>
      </c>
      <c r="N464">
        <v>4.8823557034542598E-3</v>
      </c>
    </row>
    <row r="465" spans="1:14" x14ac:dyDescent="0.2">
      <c r="A465" s="14">
        <f t="shared" si="7"/>
        <v>464</v>
      </c>
      <c r="B465" s="20">
        <v>43160</v>
      </c>
      <c r="C465" s="1">
        <v>1.9</v>
      </c>
      <c r="D465" s="34">
        <v>4.3383399999999996</v>
      </c>
      <c r="E465" s="1">
        <v>3.62643</v>
      </c>
      <c r="F465" s="1">
        <v>-0.62</v>
      </c>
      <c r="G465" s="1">
        <v>12.074588719019401</v>
      </c>
      <c r="H465" s="1">
        <v>9.7961507857318093</v>
      </c>
      <c r="I465" s="1">
        <v>1.51</v>
      </c>
      <c r="K465">
        <v>0.42010811468913001</v>
      </c>
      <c r="L465">
        <v>0.66286817171097301</v>
      </c>
      <c r="M465">
        <v>2.6756328446957699E-2</v>
      </c>
      <c r="N465">
        <v>5.0429748006231498E-3</v>
      </c>
    </row>
    <row r="466" spans="1:14" x14ac:dyDescent="0.2">
      <c r="A466" s="14">
        <f t="shared" si="7"/>
        <v>465</v>
      </c>
      <c r="B466" s="20">
        <v>43191</v>
      </c>
      <c r="C466" s="1">
        <v>1.72</v>
      </c>
      <c r="D466" s="34">
        <v>4.5531699999999997</v>
      </c>
      <c r="E466" s="1">
        <v>3.8062100000000001</v>
      </c>
      <c r="F466" s="1">
        <v>-0.72</v>
      </c>
      <c r="G466" s="1">
        <v>11.8998676789755</v>
      </c>
      <c r="H466" s="1">
        <v>9.6633581776377504</v>
      </c>
      <c r="I466" s="1">
        <v>1.69</v>
      </c>
      <c r="K466">
        <v>0.405086342319804</v>
      </c>
      <c r="L466">
        <v>0.68848968255465703</v>
      </c>
      <c r="M466">
        <v>1.35866063476906E-2</v>
      </c>
      <c r="N466">
        <v>6.6660890127027399E-3</v>
      </c>
    </row>
    <row r="467" spans="1:14" x14ac:dyDescent="0.2">
      <c r="A467" s="14">
        <f t="shared" si="7"/>
        <v>466</v>
      </c>
      <c r="B467" s="20">
        <v>43221</v>
      </c>
      <c r="C467" s="1">
        <v>2</v>
      </c>
      <c r="D467" s="34">
        <v>4.9215799999999996</v>
      </c>
      <c r="E467" s="1">
        <v>2.9562599999999999</v>
      </c>
      <c r="F467" s="1">
        <v>-0.82</v>
      </c>
      <c r="G467" s="1">
        <v>11.6685732089887</v>
      </c>
      <c r="H467" s="1">
        <v>9.4850897308968207</v>
      </c>
      <c r="I467" s="1">
        <v>1.7</v>
      </c>
      <c r="K467">
        <v>0.390240237228767</v>
      </c>
      <c r="L467">
        <v>0.73438659679871099</v>
      </c>
      <c r="M467">
        <v>6.8535005208905297E-3</v>
      </c>
      <c r="N467">
        <v>1.09844071389765E-2</v>
      </c>
    </row>
    <row r="468" spans="1:14" x14ac:dyDescent="0.2">
      <c r="A468" s="14">
        <f t="shared" si="7"/>
        <v>467</v>
      </c>
      <c r="B468" s="20">
        <v>43252</v>
      </c>
      <c r="C468" s="1">
        <v>1.98</v>
      </c>
      <c r="D468" s="34">
        <v>5.0873999999999997</v>
      </c>
      <c r="E468" s="1">
        <v>3.5398100000000001</v>
      </c>
      <c r="F468" s="1">
        <v>-0.62</v>
      </c>
      <c r="G468" s="1">
        <v>11.601712775459101</v>
      </c>
      <c r="H468" s="1">
        <v>9.4015753310579697</v>
      </c>
      <c r="I468" s="1">
        <v>1.82</v>
      </c>
      <c r="K468">
        <v>0.37559471769473801</v>
      </c>
      <c r="L468">
        <v>0.736740545886161</v>
      </c>
      <c r="M468">
        <v>3.44546075516122E-3</v>
      </c>
      <c r="N468">
        <v>1.1270537059702899E-2</v>
      </c>
    </row>
    <row r="469" spans="1:14" x14ac:dyDescent="0.2">
      <c r="A469" s="14">
        <f t="shared" si="7"/>
        <v>468</v>
      </c>
      <c r="B469" s="20">
        <v>43282</v>
      </c>
      <c r="C469" s="1">
        <v>1.83</v>
      </c>
      <c r="D469" s="34">
        <v>5.3889199999999997</v>
      </c>
      <c r="E469" s="1">
        <v>4.12486</v>
      </c>
      <c r="F469" s="1">
        <v>-0.72</v>
      </c>
      <c r="G469" s="1">
        <v>11.435477089908201</v>
      </c>
      <c r="H469" s="1">
        <v>9.2931419930059995</v>
      </c>
      <c r="I469" s="1">
        <v>1.91</v>
      </c>
      <c r="K469">
        <v>0.405086342319804</v>
      </c>
      <c r="L469">
        <v>0.76349526828109904</v>
      </c>
      <c r="M469">
        <v>1.35866063476906E-2</v>
      </c>
      <c r="N469">
        <v>1.51206567912058E-2</v>
      </c>
    </row>
    <row r="470" spans="1:14" x14ac:dyDescent="0.2">
      <c r="A470" s="14">
        <f t="shared" si="7"/>
        <v>469</v>
      </c>
      <c r="B470" s="20">
        <v>43313</v>
      </c>
      <c r="C470" s="1">
        <v>1.91</v>
      </c>
      <c r="D470" s="34">
        <v>5.4238999999999997</v>
      </c>
      <c r="E470" s="1">
        <v>5.4217399999999998</v>
      </c>
      <c r="F470" s="1">
        <v>-0.81666666666666998</v>
      </c>
      <c r="G470" s="1">
        <v>11.263380093294201</v>
      </c>
      <c r="H470" s="1">
        <v>9.1786128624154806</v>
      </c>
      <c r="I470" s="1">
        <v>1.91</v>
      </c>
      <c r="K470">
        <v>0.390240237228767</v>
      </c>
      <c r="L470">
        <v>0.78184828014276997</v>
      </c>
      <c r="M470">
        <v>6.8535005208905297E-3</v>
      </c>
      <c r="N470">
        <v>1.8542365531646302E-2</v>
      </c>
    </row>
    <row r="471" spans="1:14" x14ac:dyDescent="0.2">
      <c r="A471" s="14">
        <f t="shared" si="7"/>
        <v>470</v>
      </c>
      <c r="B471" s="20">
        <v>43344</v>
      </c>
      <c r="C471" s="1">
        <v>1.83</v>
      </c>
      <c r="D471" s="34">
        <v>4.7173499999999997</v>
      </c>
      <c r="E471" s="1">
        <v>5.5828899999999999</v>
      </c>
      <c r="F471" s="1">
        <v>-0.91333333333333</v>
      </c>
      <c r="G471" s="1">
        <v>11.186924726486399</v>
      </c>
      <c r="H471" s="1">
        <v>9.0904378660722092</v>
      </c>
      <c r="I471" s="1">
        <v>1.95</v>
      </c>
      <c r="K471">
        <v>0.37607941779835302</v>
      </c>
      <c r="L471">
        <v>0.78184828014276997</v>
      </c>
      <c r="M471">
        <v>3.52547413860675E-3</v>
      </c>
      <c r="N471">
        <v>1.8542365531646302E-2</v>
      </c>
    </row>
    <row r="472" spans="1:14" x14ac:dyDescent="0.2">
      <c r="A472" s="14">
        <f t="shared" si="7"/>
        <v>471</v>
      </c>
      <c r="B472" s="20">
        <v>43374</v>
      </c>
      <c r="C472" s="1">
        <v>1.92</v>
      </c>
      <c r="D472" s="34">
        <v>5.0616399999999997</v>
      </c>
      <c r="E472" s="1">
        <v>4.1846199999999998</v>
      </c>
      <c r="F472" s="1">
        <v>-0.81000000000000105</v>
      </c>
      <c r="G472" s="1">
        <v>10.927250045927501</v>
      </c>
      <c r="H472" s="1">
        <v>8.9969464322586905</v>
      </c>
      <c r="I472" s="1">
        <v>2.19</v>
      </c>
      <c r="K472">
        <v>0.36212728448797299</v>
      </c>
      <c r="L472">
        <v>0.78956277477978898</v>
      </c>
      <c r="M472">
        <v>1.8105749006336899E-3</v>
      </c>
      <c r="N472">
        <v>2.02187024274098E-2</v>
      </c>
    </row>
    <row r="474" spans="1:14" x14ac:dyDescent="0.2">
      <c r="C474">
        <f>AVERAGE(C439:C472)</f>
        <v>2.3020588235294115</v>
      </c>
      <c r="D474">
        <f t="shared" ref="D474:I474" si="8">AVERAGE(D439:D472)</f>
        <v>4.3028808823529427</v>
      </c>
      <c r="E474">
        <f t="shared" si="8"/>
        <v>1.0501494117647057</v>
      </c>
      <c r="F474">
        <f t="shared" si="8"/>
        <v>-0.21500000000000008</v>
      </c>
      <c r="G474">
        <f t="shared" si="8"/>
        <v>12.530729110526714</v>
      </c>
      <c r="H474">
        <f t="shared" si="8"/>
        <v>10.178699198558022</v>
      </c>
      <c r="I474">
        <f t="shared" si="8"/>
        <v>1.0079411764705883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B8854-020B-1C4E-BFB2-238D885ACC49}">
  <dimension ref="A2:J5"/>
  <sheetViews>
    <sheetView zoomScale="150" zoomScaleNormal="150" workbookViewId="0">
      <selection activeCell="F12" sqref="F12"/>
    </sheetView>
  </sheetViews>
  <sheetFormatPr baseColWidth="10" defaultColWidth="10.83203125" defaultRowHeight="15" x14ac:dyDescent="0.2"/>
  <cols>
    <col min="1" max="8" width="10.83203125" style="28"/>
  </cols>
  <sheetData>
    <row r="2" spans="1:10" x14ac:dyDescent="0.2">
      <c r="A2" s="28" t="s">
        <v>439</v>
      </c>
      <c r="B2" s="28" t="s">
        <v>441</v>
      </c>
      <c r="C2" s="28" t="s">
        <v>442</v>
      </c>
      <c r="D2" s="28" t="s">
        <v>146</v>
      </c>
      <c r="E2" s="28" t="s">
        <v>144</v>
      </c>
      <c r="F2" s="28" t="s">
        <v>344</v>
      </c>
      <c r="G2" s="28" t="s">
        <v>397</v>
      </c>
      <c r="H2" s="28" t="s">
        <v>380</v>
      </c>
      <c r="I2" s="28" t="s">
        <v>435</v>
      </c>
      <c r="J2" s="28" t="s">
        <v>436</v>
      </c>
    </row>
    <row r="3" spans="1:10" x14ac:dyDescent="0.2">
      <c r="A3" s="28" t="s">
        <v>437</v>
      </c>
      <c r="B3" s="52">
        <v>34486</v>
      </c>
      <c r="C3" s="52">
        <v>37012</v>
      </c>
      <c r="D3" s="28">
        <v>1.91476190476191</v>
      </c>
      <c r="E3" s="28">
        <v>6.1133376190476199</v>
      </c>
      <c r="F3" s="28">
        <v>4.8038867857142904</v>
      </c>
      <c r="G3" s="28">
        <v>-0.47499999999999998</v>
      </c>
      <c r="H3" s="28">
        <v>4.9270980655374101</v>
      </c>
      <c r="I3" s="28">
        <v>0.79254802063909402</v>
      </c>
      <c r="J3" s="28">
        <v>5.4386904761904802</v>
      </c>
    </row>
    <row r="4" spans="1:10" x14ac:dyDescent="0.2">
      <c r="A4" s="28" t="s">
        <v>440</v>
      </c>
      <c r="B4" s="52">
        <v>37257</v>
      </c>
      <c r="C4" s="52">
        <v>39783</v>
      </c>
      <c r="D4" s="28">
        <v>2.4773809523809498</v>
      </c>
      <c r="E4" s="28">
        <v>5.0631483333333298</v>
      </c>
      <c r="F4" s="28">
        <v>1.3016467857142899</v>
      </c>
      <c r="G4" s="28">
        <v>0.32666666666666699</v>
      </c>
      <c r="H4" s="28">
        <v>5.2752642495912703</v>
      </c>
      <c r="I4" s="28">
        <v>1.2843196941312101</v>
      </c>
      <c r="J4" s="28">
        <v>2.7524999999999999</v>
      </c>
    </row>
    <row r="5" spans="1:10" x14ac:dyDescent="0.2">
      <c r="A5" s="28" t="s">
        <v>438</v>
      </c>
      <c r="B5" s="52">
        <v>39814</v>
      </c>
      <c r="C5" s="52">
        <v>42339</v>
      </c>
      <c r="D5" s="28">
        <v>2.9966666666666701</v>
      </c>
      <c r="E5" s="28">
        <v>3.0505673809523799</v>
      </c>
      <c r="F5" s="28">
        <v>0.63338869047619095</v>
      </c>
      <c r="G5" s="28">
        <v>2.4953571428571402</v>
      </c>
      <c r="H5" s="28">
        <v>9.8056463750961704</v>
      </c>
      <c r="I5" s="28">
        <v>9.5688809880485906</v>
      </c>
      <c r="J5" s="28">
        <v>0.12940476190476199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136"/>
  <sheetViews>
    <sheetView tabSelected="1" topLeftCell="AF5" zoomScale="150" zoomScaleNormal="150" workbookViewId="0">
      <selection activeCell="AK22" sqref="AK22"/>
    </sheetView>
  </sheetViews>
  <sheetFormatPr baseColWidth="10" defaultColWidth="8.83203125" defaultRowHeight="15" x14ac:dyDescent="0.2"/>
  <cols>
    <col min="2" max="2" width="13.5" customWidth="1"/>
    <col min="17" max="17" width="9.1640625" style="16"/>
    <col min="25" max="25" width="9.1640625" style="16"/>
    <col min="33" max="33" width="9.1640625" style="16"/>
    <col min="35" max="50" width="8.83203125" style="1"/>
  </cols>
  <sheetData>
    <row r="1" spans="1:50" x14ac:dyDescent="0.2">
      <c r="C1" t="s">
        <v>387</v>
      </c>
      <c r="D1">
        <f>AVERAGE(D3:D133)</f>
        <v>3.3650734351145037</v>
      </c>
      <c r="K1" t="s">
        <v>388</v>
      </c>
      <c r="L1">
        <f>AVERAGE(L3:L133)</f>
        <v>4.6858089853134608</v>
      </c>
      <c r="S1" t="s">
        <v>389</v>
      </c>
      <c r="T1">
        <f>AVERAGE(T3:T133)</f>
        <v>2.8412829574749852</v>
      </c>
      <c r="AA1" t="s">
        <v>390</v>
      </c>
      <c r="AB1">
        <f>AVERAGE(AB3:AB133)</f>
        <v>3.8031558938068888</v>
      </c>
      <c r="AJ1" s="1" t="s">
        <v>413</v>
      </c>
    </row>
    <row r="2" spans="1:50" x14ac:dyDescent="0.2">
      <c r="A2" s="14" t="s">
        <v>383</v>
      </c>
      <c r="B2" s="1" t="s">
        <v>379</v>
      </c>
      <c r="C2" s="1" t="s">
        <v>146</v>
      </c>
      <c r="D2" s="1" t="s">
        <v>144</v>
      </c>
      <c r="E2" s="1" t="s">
        <v>344</v>
      </c>
      <c r="F2" s="1" t="s">
        <v>145</v>
      </c>
      <c r="G2" s="1" t="s">
        <v>380</v>
      </c>
      <c r="H2" s="1" t="s">
        <v>381</v>
      </c>
      <c r="I2" s="1" t="s">
        <v>382</v>
      </c>
      <c r="J2" s="1" t="s">
        <v>386</v>
      </c>
      <c r="K2" s="1" t="s">
        <v>146</v>
      </c>
      <c r="L2" s="1" t="s">
        <v>144</v>
      </c>
      <c r="M2" s="1" t="s">
        <v>344</v>
      </c>
      <c r="N2" s="1" t="s">
        <v>145</v>
      </c>
      <c r="O2" s="1" t="s">
        <v>380</v>
      </c>
      <c r="P2" s="1" t="s">
        <v>381</v>
      </c>
      <c r="Q2" s="27" t="s">
        <v>382</v>
      </c>
      <c r="R2" s="1" t="s">
        <v>386</v>
      </c>
      <c r="S2" s="1" t="s">
        <v>146</v>
      </c>
      <c r="T2" s="1" t="s">
        <v>144</v>
      </c>
      <c r="U2" s="1" t="s">
        <v>344</v>
      </c>
      <c r="V2" s="1" t="s">
        <v>145</v>
      </c>
      <c r="W2" s="1" t="s">
        <v>380</v>
      </c>
      <c r="X2" s="1" t="s">
        <v>381</v>
      </c>
      <c r="Y2" s="27" t="s">
        <v>382</v>
      </c>
      <c r="Z2" s="1" t="s">
        <v>386</v>
      </c>
      <c r="AA2" s="1" t="s">
        <v>146</v>
      </c>
      <c r="AB2" s="1" t="s">
        <v>144</v>
      </c>
      <c r="AC2" s="1" t="s">
        <v>344</v>
      </c>
      <c r="AD2" s="1" t="s">
        <v>145</v>
      </c>
      <c r="AE2" s="1" t="s">
        <v>380</v>
      </c>
      <c r="AF2" s="1" t="s">
        <v>381</v>
      </c>
      <c r="AG2" s="27" t="s">
        <v>382</v>
      </c>
      <c r="AH2" s="1" t="s">
        <v>386</v>
      </c>
    </row>
    <row r="3" spans="1:50" x14ac:dyDescent="0.2">
      <c r="A3" s="25">
        <v>1</v>
      </c>
      <c r="B3" s="26">
        <v>39417</v>
      </c>
      <c r="C3" s="19">
        <v>2.61</v>
      </c>
      <c r="D3" s="19">
        <v>4.6404100000000001</v>
      </c>
      <c r="E3" s="19">
        <v>2.2586499999999998</v>
      </c>
      <c r="F3" s="19">
        <v>0.10666666666667</v>
      </c>
      <c r="G3" s="19">
        <v>5.1243357397534099</v>
      </c>
      <c r="H3" s="19">
        <v>0.92387329832211895</v>
      </c>
      <c r="I3" s="19">
        <v>4.24</v>
      </c>
      <c r="J3">
        <f>G3+H3</f>
        <v>6.0482090380755285</v>
      </c>
      <c r="K3">
        <v>2.6014068189858599</v>
      </c>
      <c r="L3">
        <v>4.9751313130721302</v>
      </c>
      <c r="M3">
        <v>2.3701758849010099</v>
      </c>
      <c r="N3">
        <v>0.12036294978293199</v>
      </c>
      <c r="O3">
        <v>5.2282033305244902</v>
      </c>
      <c r="P3">
        <v>0.61715224355429099</v>
      </c>
      <c r="Q3" s="16">
        <v>4.88922724152442</v>
      </c>
      <c r="R3">
        <f>O3+P3</f>
        <v>5.8453555740787815</v>
      </c>
      <c r="S3">
        <v>2.6171965529030099</v>
      </c>
      <c r="T3">
        <v>4.1525826950927698</v>
      </c>
      <c r="U3">
        <v>1.13383586450329</v>
      </c>
      <c r="V3">
        <v>0.22650347596123599</v>
      </c>
      <c r="W3">
        <v>4.2624749361120902</v>
      </c>
      <c r="X3">
        <v>0.95431444046644798</v>
      </c>
      <c r="Y3" s="16">
        <v>2.1825823174729799</v>
      </c>
      <c r="Z3">
        <f>W3+X3</f>
        <v>5.2167893765785385</v>
      </c>
      <c r="AA3">
        <v>2.6089626123147101</v>
      </c>
      <c r="AB3">
        <v>4.5815206675098397</v>
      </c>
      <c r="AC3">
        <v>1.7785554226860401</v>
      </c>
      <c r="AD3">
        <v>0.17115391838487701</v>
      </c>
      <c r="AE3">
        <v>4.7660774835486803</v>
      </c>
      <c r="AF3">
        <v>0.77849301671345805</v>
      </c>
      <c r="AG3" s="16">
        <v>3.5940281097321898</v>
      </c>
      <c r="AH3">
        <f>AE3+AF3</f>
        <v>5.5445705002621386</v>
      </c>
    </row>
    <row r="4" spans="1:50" x14ac:dyDescent="0.2">
      <c r="A4" s="14">
        <f t="shared" ref="A4:A48" si="0">A3+1</f>
        <v>2</v>
      </c>
      <c r="B4" s="20">
        <v>39448</v>
      </c>
      <c r="C4" s="1">
        <v>2.87</v>
      </c>
      <c r="D4" s="1">
        <v>4.3472799999999996</v>
      </c>
      <c r="E4" s="1">
        <v>2.5187499999999998</v>
      </c>
      <c r="F4" s="1">
        <v>0.11</v>
      </c>
      <c r="G4" s="1">
        <v>4.8689347797405</v>
      </c>
      <c r="H4" s="1">
        <v>1.23282420071431</v>
      </c>
      <c r="I4" s="1">
        <v>3.94</v>
      </c>
      <c r="J4">
        <f t="shared" ref="J4:J67" si="1">G4+H4</f>
        <v>6.10175898045481</v>
      </c>
      <c r="K4">
        <v>2.6933248883934402</v>
      </c>
      <c r="L4">
        <v>4.8185358240490803</v>
      </c>
      <c r="M4">
        <v>2.4666525055487698</v>
      </c>
      <c r="N4">
        <v>2.40673548289622E-2</v>
      </c>
      <c r="O4">
        <v>5.5095591929475001</v>
      </c>
      <c r="P4">
        <v>0.54828962737709097</v>
      </c>
      <c r="Q4" s="16">
        <v>4.7211092905948702</v>
      </c>
      <c r="R4">
        <f t="shared" ref="R4:R67" si="2">O4+P4</f>
        <v>6.0578488203245913</v>
      </c>
      <c r="S4">
        <v>3.0618684130815002</v>
      </c>
      <c r="T4">
        <v>3.7857986595206898</v>
      </c>
      <c r="U4">
        <v>2.5384056502219399</v>
      </c>
      <c r="V4">
        <v>0.23868700104767801</v>
      </c>
      <c r="W4">
        <v>3.90872468926699</v>
      </c>
      <c r="X4">
        <v>1.6886701218111899</v>
      </c>
      <c r="Y4" s="16">
        <v>2.8280257485572302</v>
      </c>
      <c r="Z4">
        <f t="shared" ref="Z4:Z67" si="3">W4+X4</f>
        <v>5.5973948110781802</v>
      </c>
      <c r="AA4">
        <v>2.8696824331020099</v>
      </c>
      <c r="AB4">
        <v>4.3243445590698002</v>
      </c>
      <c r="AC4">
        <v>2.5009882286642098</v>
      </c>
      <c r="AD4">
        <v>0.12676836927601101</v>
      </c>
      <c r="AE4">
        <v>4.7435187563591397</v>
      </c>
      <c r="AF4">
        <v>1.0939909911499801</v>
      </c>
      <c r="AG4" s="16">
        <v>3.81522018106691</v>
      </c>
      <c r="AH4">
        <f t="shared" ref="AH4:AH67" si="4">AE4+AF4</f>
        <v>5.8375097475091202</v>
      </c>
    </row>
    <row r="5" spans="1:50" x14ac:dyDescent="0.2">
      <c r="A5" s="14">
        <f t="shared" si="0"/>
        <v>3</v>
      </c>
      <c r="B5" s="20">
        <v>39479</v>
      </c>
      <c r="C5" s="1">
        <v>3.29</v>
      </c>
      <c r="D5" s="1">
        <v>3.8400300000000001</v>
      </c>
      <c r="E5" s="1">
        <v>1.12937</v>
      </c>
      <c r="F5" s="1">
        <v>-6.6666666666694904E-3</v>
      </c>
      <c r="G5" s="1">
        <v>4.8963820805916098</v>
      </c>
      <c r="H5" s="1">
        <v>1.2387241613002899</v>
      </c>
      <c r="I5" s="1">
        <v>2.98</v>
      </c>
      <c r="J5">
        <f t="shared" si="1"/>
        <v>6.1351062418918998</v>
      </c>
      <c r="K5">
        <v>3.2159799855978499</v>
      </c>
      <c r="L5">
        <v>4.3868562494780701</v>
      </c>
      <c r="M5">
        <v>1.4679269769374701</v>
      </c>
      <c r="N5">
        <v>-0.100977972012497</v>
      </c>
      <c r="O5">
        <v>5.3474653366499201</v>
      </c>
      <c r="P5">
        <v>0.831134119286705</v>
      </c>
      <c r="Q5" s="16">
        <v>4.56227395215112</v>
      </c>
      <c r="R5">
        <f t="shared" si="2"/>
        <v>6.1785994559366255</v>
      </c>
      <c r="S5">
        <v>3.57405443321935</v>
      </c>
      <c r="T5">
        <v>3.41615813183008</v>
      </c>
      <c r="U5">
        <v>1.5570066994404399</v>
      </c>
      <c r="V5">
        <v>0.108746314173137</v>
      </c>
      <c r="W5">
        <v>3.7997961157865201</v>
      </c>
      <c r="X5">
        <v>1.89616005667089</v>
      </c>
      <c r="Y5" s="16">
        <v>2.5684700406907202</v>
      </c>
      <c r="Z5">
        <f t="shared" si="3"/>
        <v>5.6959561724574099</v>
      </c>
      <c r="AA5">
        <v>3.3873278079720301</v>
      </c>
      <c r="AB5">
        <v>3.9223522622583</v>
      </c>
      <c r="AC5">
        <v>1.5105539126765799</v>
      </c>
      <c r="AD5">
        <v>-6.1951310655977698E-4</v>
      </c>
      <c r="AE5">
        <v>4.6068658537434803</v>
      </c>
      <c r="AF5">
        <v>1.3407763915990301</v>
      </c>
      <c r="AG5" s="16">
        <v>3.60818755827643</v>
      </c>
      <c r="AH5">
        <f t="shared" si="4"/>
        <v>5.9476422453425108</v>
      </c>
    </row>
    <row r="6" spans="1:50" x14ac:dyDescent="0.2">
      <c r="A6" s="14">
        <f t="shared" si="0"/>
        <v>4</v>
      </c>
      <c r="B6" s="20">
        <v>39508</v>
      </c>
      <c r="C6" s="1">
        <v>3.44</v>
      </c>
      <c r="D6" s="1">
        <v>3.9050199999999999</v>
      </c>
      <c r="E6" s="1">
        <v>0.68411999999999995</v>
      </c>
      <c r="F6" s="1">
        <v>0.176666666666669</v>
      </c>
      <c r="G6" s="1">
        <v>4.1852920527655799</v>
      </c>
      <c r="H6" s="1">
        <v>1.9252322936803601</v>
      </c>
      <c r="I6" s="1">
        <v>2.61</v>
      </c>
      <c r="J6">
        <f t="shared" si="1"/>
        <v>6.1105243464459402</v>
      </c>
      <c r="K6">
        <v>3.1971982708809499</v>
      </c>
      <c r="L6">
        <v>4.6788241721811001</v>
      </c>
      <c r="M6">
        <v>0.47278809026188001</v>
      </c>
      <c r="N6">
        <v>3.0676951767439599E-2</v>
      </c>
      <c r="O6">
        <v>5.5361214339704903</v>
      </c>
      <c r="P6">
        <v>1.09708905850186</v>
      </c>
      <c r="Q6" s="16">
        <v>3.9192567689083102</v>
      </c>
      <c r="R6">
        <f t="shared" si="2"/>
        <v>6.6332104924723501</v>
      </c>
      <c r="S6">
        <v>3.3984440231641502</v>
      </c>
      <c r="T6">
        <v>3.5340250178511199</v>
      </c>
      <c r="U6">
        <v>8.2923191346168601E-2</v>
      </c>
      <c r="V6">
        <v>0.204524624847777</v>
      </c>
      <c r="W6">
        <v>4.3280492590784201</v>
      </c>
      <c r="X6">
        <v>1.57256388498622</v>
      </c>
      <c r="Y6" s="16">
        <v>1.5759520194147101</v>
      </c>
      <c r="Z6">
        <f t="shared" si="3"/>
        <v>5.9006131440646401</v>
      </c>
      <c r="AA6">
        <v>3.2934995334950101</v>
      </c>
      <c r="AB6">
        <v>4.1310083661295103</v>
      </c>
      <c r="AC6">
        <v>0.28622772022410797</v>
      </c>
      <c r="AD6">
        <v>0.113867529606779</v>
      </c>
      <c r="AE6">
        <v>4.9580278620510301</v>
      </c>
      <c r="AF6">
        <v>1.3246159782611699</v>
      </c>
      <c r="AG6" s="16">
        <v>2.79792524510956</v>
      </c>
      <c r="AH6">
        <f t="shared" si="4"/>
        <v>6.2826438403122005</v>
      </c>
    </row>
    <row r="7" spans="1:50" x14ac:dyDescent="0.2">
      <c r="A7" s="14">
        <f t="shared" si="0"/>
        <v>5</v>
      </c>
      <c r="B7" s="20">
        <v>39539</v>
      </c>
      <c r="C7" s="1">
        <v>3.2</v>
      </c>
      <c r="D7" s="1">
        <v>3.9633099999999999</v>
      </c>
      <c r="E7" s="1">
        <v>-0.79337999999999997</v>
      </c>
      <c r="F7" s="1">
        <v>5.9999999999999602E-2</v>
      </c>
      <c r="G7" s="1">
        <v>3.73291587342346</v>
      </c>
      <c r="H7" s="1">
        <v>2.3093050949512399</v>
      </c>
      <c r="I7" s="1">
        <v>2.2799999999999998</v>
      </c>
      <c r="J7">
        <f t="shared" si="1"/>
        <v>6.0422209683746999</v>
      </c>
      <c r="K7">
        <v>2.7771975523706902</v>
      </c>
      <c r="L7">
        <v>4.5508304831219801</v>
      </c>
      <c r="M7">
        <v>-1.33536751034829</v>
      </c>
      <c r="N7">
        <v>-0.11082093941415901</v>
      </c>
      <c r="O7">
        <v>5.1999319655761704</v>
      </c>
      <c r="P7">
        <v>1.6581170287043301</v>
      </c>
      <c r="Q7" s="16">
        <v>3.5051721507003002</v>
      </c>
      <c r="R7">
        <f t="shared" si="2"/>
        <v>6.8580489942805007</v>
      </c>
      <c r="S7">
        <v>3.1693708101737901</v>
      </c>
      <c r="T7">
        <v>3.6390025632426202</v>
      </c>
      <c r="U7">
        <v>-1.1805025411021901</v>
      </c>
      <c r="V7">
        <v>8.8694216443613902E-2</v>
      </c>
      <c r="W7">
        <v>3.8388236309860702</v>
      </c>
      <c r="X7">
        <v>2.4516561010129601</v>
      </c>
      <c r="Y7" s="16">
        <v>1.3580685588491499</v>
      </c>
      <c r="Z7">
        <f t="shared" si="3"/>
        <v>6.2904797319990298</v>
      </c>
      <c r="AA7">
        <v>2.9648625314394601</v>
      </c>
      <c r="AB7">
        <v>4.1144973979517703</v>
      </c>
      <c r="AC7">
        <v>-1.2612606439728</v>
      </c>
      <c r="AD7">
        <v>-1.53478116499241E-2</v>
      </c>
      <c r="AE7">
        <v>4.5486066596333901</v>
      </c>
      <c r="AF7">
        <v>2.0378458613873098</v>
      </c>
      <c r="AG7" s="16">
        <v>2.4777279213807901</v>
      </c>
      <c r="AH7">
        <f t="shared" si="4"/>
        <v>6.5864525210206999</v>
      </c>
    </row>
    <row r="8" spans="1:50" x14ac:dyDescent="0.2">
      <c r="A8" s="14">
        <f t="shared" si="0"/>
        <v>6</v>
      </c>
      <c r="B8" s="20">
        <v>39569</v>
      </c>
      <c r="C8" s="1">
        <v>2.87</v>
      </c>
      <c r="D8" s="1">
        <v>4.17042</v>
      </c>
      <c r="E8" s="1">
        <v>-1.3935999999999999</v>
      </c>
      <c r="F8" s="1">
        <v>0.45333333333333098</v>
      </c>
      <c r="G8" s="1">
        <v>3.3308041008563101</v>
      </c>
      <c r="H8" s="1">
        <v>2.8009042191812199</v>
      </c>
      <c r="I8" s="1">
        <v>1.98</v>
      </c>
      <c r="J8">
        <f t="shared" si="1"/>
        <v>6.1317083200375304</v>
      </c>
      <c r="K8">
        <v>2.5099962782055401</v>
      </c>
      <c r="L8">
        <v>5.0102259074886</v>
      </c>
      <c r="M8">
        <v>-1.7617506849240501</v>
      </c>
      <c r="N8">
        <v>0.29645582751379002</v>
      </c>
      <c r="O8">
        <v>4.7087185125888498</v>
      </c>
      <c r="P8">
        <v>2.2215117061713698</v>
      </c>
      <c r="Q8" s="16">
        <v>3.12706025860586</v>
      </c>
      <c r="R8">
        <f t="shared" si="2"/>
        <v>6.9302302187602196</v>
      </c>
      <c r="S8">
        <v>2.8630181342946099</v>
      </c>
      <c r="T8">
        <v>3.5474982434495299</v>
      </c>
      <c r="U8">
        <v>-1.9232611990139701</v>
      </c>
      <c r="V8">
        <v>0.48360557905540102</v>
      </c>
      <c r="W8">
        <v>3.49591759714811</v>
      </c>
      <c r="X8">
        <v>2.6763073787791698</v>
      </c>
      <c r="Y8" s="16">
        <v>0.96600225505205295</v>
      </c>
      <c r="Z8">
        <f t="shared" si="3"/>
        <v>6.1722249759272803</v>
      </c>
      <c r="AA8">
        <v>2.6789263057267898</v>
      </c>
      <c r="AB8">
        <v>4.3102731417316198</v>
      </c>
      <c r="AC8">
        <v>-1.8390376152360901</v>
      </c>
      <c r="AD8">
        <v>0.38601179163670701</v>
      </c>
      <c r="AE8">
        <v>4.1283621168321503</v>
      </c>
      <c r="AF8">
        <v>2.4391431195385702</v>
      </c>
      <c r="AG8" s="16">
        <v>2.0929384847878598</v>
      </c>
      <c r="AH8">
        <f t="shared" si="4"/>
        <v>6.5675052363707209</v>
      </c>
      <c r="AK8" s="1" t="s">
        <v>425</v>
      </c>
    </row>
    <row r="9" spans="1:50" x14ac:dyDescent="0.2">
      <c r="A9" s="14">
        <f t="shared" si="0"/>
        <v>7</v>
      </c>
      <c r="B9" s="20">
        <v>39600</v>
      </c>
      <c r="C9" s="1">
        <v>3.08</v>
      </c>
      <c r="D9" s="1">
        <v>4.5576299999999996</v>
      </c>
      <c r="E9" s="1">
        <v>-1.6552100000000001</v>
      </c>
      <c r="F9" s="1">
        <v>0.64666666666667005</v>
      </c>
      <c r="G9" s="1">
        <v>3.1974804583595899</v>
      </c>
      <c r="H9" s="1">
        <v>2.7642075516145201</v>
      </c>
      <c r="I9" s="1">
        <v>2</v>
      </c>
      <c r="J9">
        <f t="shared" si="1"/>
        <v>5.9616880099741101</v>
      </c>
      <c r="K9">
        <v>2.5343882883349802</v>
      </c>
      <c r="L9">
        <v>4.8998972496726401</v>
      </c>
      <c r="M9">
        <v>-2.5637314688302801</v>
      </c>
      <c r="N9">
        <v>0.48146517686775903</v>
      </c>
      <c r="O9">
        <v>4.73391274436492</v>
      </c>
      <c r="P9">
        <v>2.1520212582284199</v>
      </c>
      <c r="Q9" s="16">
        <v>2.77617719048075</v>
      </c>
      <c r="R9">
        <f t="shared" si="2"/>
        <v>6.8859340025933395</v>
      </c>
      <c r="S9">
        <v>3.0317118096432401</v>
      </c>
      <c r="T9">
        <v>4.1878754909909102</v>
      </c>
      <c r="U9">
        <v>-2.26499004280531</v>
      </c>
      <c r="V9">
        <v>0.68971924291224695</v>
      </c>
      <c r="W9">
        <v>3.5174146116640999</v>
      </c>
      <c r="X9">
        <v>3.3382744518323202</v>
      </c>
      <c r="Y9" s="16">
        <v>0.75112957945165804</v>
      </c>
      <c r="Z9">
        <f t="shared" si="3"/>
        <v>6.8556890634964205</v>
      </c>
      <c r="AA9">
        <v>2.77237036987604</v>
      </c>
      <c r="AB9">
        <v>4.5591765457979099</v>
      </c>
      <c r="AC9">
        <v>-2.42077602159757</v>
      </c>
      <c r="AD9">
        <v>0.58112009766515704</v>
      </c>
      <c r="AE9">
        <v>4.1517871351651197</v>
      </c>
      <c r="AF9">
        <v>2.7196738870563402</v>
      </c>
      <c r="AG9" s="16">
        <v>1.80713988368957</v>
      </c>
      <c r="AH9">
        <f t="shared" si="4"/>
        <v>6.8714610222214603</v>
      </c>
    </row>
    <row r="10" spans="1:50" x14ac:dyDescent="0.2">
      <c r="A10" s="14">
        <f t="shared" si="0"/>
        <v>8</v>
      </c>
      <c r="B10" s="20">
        <v>39630</v>
      </c>
      <c r="C10" s="1">
        <v>3.17</v>
      </c>
      <c r="D10" s="1">
        <v>4.0691699999999997</v>
      </c>
      <c r="E10" s="1">
        <v>-2.1314199999999999</v>
      </c>
      <c r="F10" s="1">
        <v>0.84</v>
      </c>
      <c r="G10" s="1">
        <v>3.2151559754299002</v>
      </c>
      <c r="H10" s="1">
        <v>2.94821146556477</v>
      </c>
      <c r="I10" s="1">
        <v>2.0099999999999998</v>
      </c>
      <c r="J10">
        <f t="shared" si="1"/>
        <v>6.1633674409946702</v>
      </c>
      <c r="K10">
        <v>2.4695718040707302</v>
      </c>
      <c r="L10">
        <v>4.4101654007647397</v>
      </c>
      <c r="M10">
        <v>-3.3270831628020399</v>
      </c>
      <c r="N10">
        <v>0.65466800963379101</v>
      </c>
      <c r="O10">
        <v>4.9616971155534904</v>
      </c>
      <c r="P10">
        <v>1.9112289674481799</v>
      </c>
      <c r="Q10" s="16">
        <v>2.5522147104970898</v>
      </c>
      <c r="R10">
        <f t="shared" si="2"/>
        <v>6.8729260830016701</v>
      </c>
      <c r="S10">
        <v>3.1005473300373798</v>
      </c>
      <c r="T10">
        <v>3.7692632549290801</v>
      </c>
      <c r="U10">
        <v>-2.7446917490652898</v>
      </c>
      <c r="V10">
        <v>0.88262124946543796</v>
      </c>
      <c r="W10">
        <v>3.5126726230401299</v>
      </c>
      <c r="X10">
        <v>3.4335154401372701</v>
      </c>
      <c r="Y10" s="16">
        <v>0.73894180040441804</v>
      </c>
      <c r="Z10">
        <f t="shared" si="3"/>
        <v>6.9461880631774005</v>
      </c>
      <c r="AA10">
        <v>2.7715098034559098</v>
      </c>
      <c r="AB10">
        <v>4.1034772587503099</v>
      </c>
      <c r="AC10">
        <v>-3.04839390927927</v>
      </c>
      <c r="AD10">
        <v>0.76374949117413304</v>
      </c>
      <c r="AE10">
        <v>4.2683016694157896</v>
      </c>
      <c r="AF10">
        <v>2.6396821532523602</v>
      </c>
      <c r="AG10" s="16">
        <v>1.6845170387467101</v>
      </c>
      <c r="AH10">
        <f t="shared" si="4"/>
        <v>6.9079838226681503</v>
      </c>
      <c r="AK10" s="67" t="s">
        <v>376</v>
      </c>
      <c r="AL10" s="68"/>
      <c r="AM10" s="68"/>
      <c r="AN10" s="67" t="s">
        <v>416</v>
      </c>
      <c r="AO10" s="68"/>
      <c r="AP10" s="68"/>
      <c r="AQ10" s="67" t="s">
        <v>417</v>
      </c>
      <c r="AR10" s="68"/>
      <c r="AS10" s="68"/>
      <c r="AT10" s="67" t="s">
        <v>418</v>
      </c>
      <c r="AU10" s="68"/>
      <c r="AV10" s="68"/>
    </row>
    <row r="11" spans="1:50" x14ac:dyDescent="0.2">
      <c r="A11" s="14">
        <f t="shared" si="0"/>
        <v>9</v>
      </c>
      <c r="B11" s="20">
        <v>39661</v>
      </c>
      <c r="C11" s="1">
        <v>3.32</v>
      </c>
      <c r="D11" s="1">
        <v>3.4939900000000002</v>
      </c>
      <c r="E11" s="1">
        <v>-3.83602</v>
      </c>
      <c r="F11" s="1">
        <v>1.1033333333333299</v>
      </c>
      <c r="G11" s="1">
        <v>3.22809525134699</v>
      </c>
      <c r="H11" s="1">
        <v>2.8962820404899201</v>
      </c>
      <c r="I11" s="1">
        <v>2</v>
      </c>
      <c r="J11">
        <f t="shared" si="1"/>
        <v>6.1243772918369102</v>
      </c>
      <c r="K11">
        <v>2.4592889367584498</v>
      </c>
      <c r="L11">
        <v>3.83359117172493</v>
      </c>
      <c r="M11">
        <v>-5.4108488863484299</v>
      </c>
      <c r="N11">
        <v>0.89016726310919603</v>
      </c>
      <c r="O11">
        <v>5.3876621730031902</v>
      </c>
      <c r="P11">
        <v>1.7573821393155999</v>
      </c>
      <c r="Q11" s="16">
        <v>2.36217877158278</v>
      </c>
      <c r="R11">
        <f t="shared" si="2"/>
        <v>7.1450443123187899</v>
      </c>
      <c r="S11">
        <v>3.22702220706601</v>
      </c>
      <c r="T11">
        <v>3.22525282497956</v>
      </c>
      <c r="U11">
        <v>-4.5182307579033001</v>
      </c>
      <c r="V11">
        <v>1.1277578545573601</v>
      </c>
      <c r="W11">
        <v>3.7424355199755999</v>
      </c>
      <c r="X11">
        <v>3.6102846862876201</v>
      </c>
      <c r="Y11" s="16">
        <v>0.94780586708346903</v>
      </c>
      <c r="Z11">
        <f t="shared" si="3"/>
        <v>7.3527202062632195</v>
      </c>
      <c r="AA11">
        <v>2.8266690302145001</v>
      </c>
      <c r="AB11">
        <v>3.5424856441623702</v>
      </c>
      <c r="AC11">
        <v>-4.9837081798926999</v>
      </c>
      <c r="AD11">
        <v>1.0038604649884599</v>
      </c>
      <c r="AE11">
        <v>4.6003789524863503</v>
      </c>
      <c r="AF11">
        <v>2.6440436104263001</v>
      </c>
      <c r="AG11" s="16">
        <v>1.6853650005337499</v>
      </c>
      <c r="AH11">
        <f t="shared" si="4"/>
        <v>7.24442256291265</v>
      </c>
      <c r="AJ11" s="49"/>
      <c r="AK11" s="49" t="s">
        <v>345</v>
      </c>
      <c r="AL11" s="49" t="s">
        <v>398</v>
      </c>
      <c r="AM11" s="49" t="s">
        <v>415</v>
      </c>
      <c r="AN11" s="49" t="s">
        <v>345</v>
      </c>
      <c r="AO11" s="49" t="s">
        <v>398</v>
      </c>
      <c r="AP11" s="49" t="s">
        <v>415</v>
      </c>
      <c r="AQ11" s="49" t="s">
        <v>345</v>
      </c>
      <c r="AR11" s="49" t="s">
        <v>398</v>
      </c>
      <c r="AS11" s="49" t="s">
        <v>415</v>
      </c>
      <c r="AT11" s="49" t="s">
        <v>345</v>
      </c>
      <c r="AU11" s="49" t="s">
        <v>398</v>
      </c>
      <c r="AV11" s="49" t="s">
        <v>415</v>
      </c>
    </row>
    <row r="12" spans="1:50" x14ac:dyDescent="0.2">
      <c r="A12" s="14">
        <f t="shared" si="0"/>
        <v>10</v>
      </c>
      <c r="B12" s="20">
        <v>39692</v>
      </c>
      <c r="C12" s="1">
        <v>3.46</v>
      </c>
      <c r="D12" s="1">
        <v>2.5066600000000001</v>
      </c>
      <c r="E12" s="1">
        <v>-8.3625399999999992</v>
      </c>
      <c r="F12" s="1">
        <v>1.06666666666667</v>
      </c>
      <c r="G12" s="1">
        <v>3.23265784733178</v>
      </c>
      <c r="H12" s="1">
        <v>4.9872255628189901</v>
      </c>
      <c r="I12" s="1">
        <v>1.81</v>
      </c>
      <c r="J12">
        <f t="shared" si="1"/>
        <v>8.2198834101507696</v>
      </c>
      <c r="K12">
        <v>2.0427914178847901</v>
      </c>
      <c r="L12">
        <v>3.1518790732938098</v>
      </c>
      <c r="M12">
        <v>-10.5755915859087</v>
      </c>
      <c r="N12">
        <v>0.76351763015276097</v>
      </c>
      <c r="O12">
        <v>5.80300013645956</v>
      </c>
      <c r="P12">
        <v>1.44441634333762</v>
      </c>
      <c r="Q12" s="16">
        <v>1.7746079410308599</v>
      </c>
      <c r="R12">
        <f t="shared" si="2"/>
        <v>7.2474164797971801</v>
      </c>
      <c r="S12">
        <v>2.9200942203705602</v>
      </c>
      <c r="T12">
        <v>2.6396362699873701</v>
      </c>
      <c r="U12">
        <v>-9.3478892184818498</v>
      </c>
      <c r="V12">
        <v>0.98270528372368604</v>
      </c>
      <c r="W12">
        <v>4.11941737782597</v>
      </c>
      <c r="X12">
        <v>3.6386559540243502</v>
      </c>
      <c r="Y12" s="16">
        <v>1.1752245501838301</v>
      </c>
      <c r="Z12">
        <f t="shared" si="3"/>
        <v>7.7580733318503201</v>
      </c>
      <c r="AA12">
        <v>2.4626033474073399</v>
      </c>
      <c r="AB12">
        <v>2.90675773202965</v>
      </c>
      <c r="AC12">
        <v>-9.9881044625477493</v>
      </c>
      <c r="AD12">
        <v>0.8684045534732</v>
      </c>
      <c r="AE12">
        <v>4.9973625340146102</v>
      </c>
      <c r="AF12">
        <v>2.49441636862782</v>
      </c>
      <c r="AG12" s="16">
        <v>1.4877875899248401</v>
      </c>
      <c r="AH12">
        <f t="shared" si="4"/>
        <v>7.4917789026424302</v>
      </c>
      <c r="AJ12" s="49"/>
      <c r="AK12" s="67" t="s">
        <v>421</v>
      </c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</row>
    <row r="13" spans="1:50" s="34" customFormat="1" x14ac:dyDescent="0.2">
      <c r="A13" s="32">
        <f t="shared" si="0"/>
        <v>11</v>
      </c>
      <c r="B13" s="33">
        <v>39722</v>
      </c>
      <c r="C13" s="34">
        <v>4.87</v>
      </c>
      <c r="D13" s="34">
        <v>1.3564700000000001</v>
      </c>
      <c r="E13" s="34">
        <v>-7.0975299999999999</v>
      </c>
      <c r="F13" s="34">
        <v>1.43</v>
      </c>
      <c r="G13" s="34">
        <v>3.2552370298176201</v>
      </c>
      <c r="H13" s="34">
        <v>10.197561918478</v>
      </c>
      <c r="I13" s="34">
        <v>0.97</v>
      </c>
      <c r="J13" s="34">
        <f t="shared" si="1"/>
        <v>13.452798948295619</v>
      </c>
      <c r="K13" s="34">
        <v>2.6348509152103601</v>
      </c>
      <c r="L13" s="34">
        <v>2.72593225495085</v>
      </c>
      <c r="M13" s="34">
        <v>-9.7839773328938104</v>
      </c>
      <c r="N13" s="34">
        <v>0.94122208496184001</v>
      </c>
      <c r="O13" s="34">
        <v>6.2206798428270202</v>
      </c>
      <c r="P13" s="34">
        <v>2.3892019313338699</v>
      </c>
      <c r="Q13" s="35">
        <v>1.5218127886572601</v>
      </c>
      <c r="R13" s="34">
        <f t="shared" si="2"/>
        <v>8.6098817741608897</v>
      </c>
      <c r="S13" s="34">
        <v>3.5186581004763799</v>
      </c>
      <c r="T13" s="34">
        <v>2.2421302567407899</v>
      </c>
      <c r="U13" s="34">
        <v>-8.5369389361918699</v>
      </c>
      <c r="V13" s="34">
        <v>1.1535814546718299</v>
      </c>
      <c r="W13" s="34">
        <v>4.6087583342086296</v>
      </c>
      <c r="X13" s="34">
        <v>4.7051128680815797</v>
      </c>
      <c r="Y13" s="35">
        <v>1.0594010069875199</v>
      </c>
      <c r="Z13" s="34">
        <f t="shared" si="3"/>
        <v>9.3138712022902084</v>
      </c>
      <c r="AA13" s="34">
        <v>3.0577753589954799</v>
      </c>
      <c r="AB13" s="34">
        <v>2.4944205695898201</v>
      </c>
      <c r="AC13" s="34">
        <v>-9.1872374227683693</v>
      </c>
      <c r="AD13" s="34">
        <v>1.0428414990313499</v>
      </c>
      <c r="AE13" s="34">
        <v>5.4493339895428301</v>
      </c>
      <c r="AF13" s="34">
        <v>3.4974248119671598</v>
      </c>
      <c r="AG13" s="35">
        <v>1.30053687144066</v>
      </c>
      <c r="AH13" s="34">
        <f t="shared" si="4"/>
        <v>8.9467588015099899</v>
      </c>
      <c r="AI13" s="1"/>
      <c r="AJ13" s="49"/>
      <c r="AK13" s="49">
        <f>G30-G12</f>
        <v>2.0150911223414503</v>
      </c>
      <c r="AL13" s="49">
        <f>H30-H12</f>
        <v>5.3531110796534094</v>
      </c>
      <c r="AM13" s="49">
        <f>AK13+AL13</f>
        <v>7.3682022019948601</v>
      </c>
      <c r="AN13" s="49">
        <f>O30-O12</f>
        <v>3.34371315422898</v>
      </c>
      <c r="AO13" s="49">
        <f>P30-P12</f>
        <v>9.1057612949993807</v>
      </c>
      <c r="AP13" s="49">
        <f>AO13+AN13</f>
        <v>12.449474449228362</v>
      </c>
      <c r="AQ13" s="49">
        <f>W30-W12</f>
        <v>4.87351338325821</v>
      </c>
      <c r="AR13" s="49">
        <f>X30-X12</f>
        <v>7.2138258908687503</v>
      </c>
      <c r="AS13" s="49">
        <f>AQ13+AR13</f>
        <v>12.087339274126961</v>
      </c>
      <c r="AT13" s="49">
        <f>AE30-AE12</f>
        <v>4.07576186547566</v>
      </c>
      <c r="AU13" s="49">
        <f>AF30-AF12</f>
        <v>8.2004215989563782</v>
      </c>
      <c r="AV13" s="49">
        <f>AT13+AU13</f>
        <v>12.276183464432037</v>
      </c>
      <c r="AW13" s="1"/>
      <c r="AX13" s="1"/>
    </row>
    <row r="14" spans="1:50" x14ac:dyDescent="0.2">
      <c r="A14" s="14">
        <f t="shared" si="0"/>
        <v>12</v>
      </c>
      <c r="B14" s="20">
        <v>39753</v>
      </c>
      <c r="C14" s="1">
        <v>6.28</v>
      </c>
      <c r="D14" s="1">
        <v>-0.77795000000000003</v>
      </c>
      <c r="E14" s="1">
        <v>-8.7826900000000006</v>
      </c>
      <c r="F14" s="1">
        <v>1.69333333333333</v>
      </c>
      <c r="G14" s="1">
        <v>3.2512222748823798</v>
      </c>
      <c r="H14" s="1">
        <v>11.121896726115599</v>
      </c>
      <c r="I14" s="1">
        <v>0.39</v>
      </c>
      <c r="J14">
        <f t="shared" si="1"/>
        <v>14.373119000997979</v>
      </c>
      <c r="K14">
        <v>6.2946400156086</v>
      </c>
      <c r="L14">
        <v>1.4714853883151799</v>
      </c>
      <c r="M14">
        <v>-8.9623927474646194</v>
      </c>
      <c r="N14">
        <v>1.92163447358551</v>
      </c>
      <c r="O14">
        <v>4.2889998009738699</v>
      </c>
      <c r="P14">
        <v>9.2870935427069004</v>
      </c>
      <c r="Q14" s="16">
        <v>0</v>
      </c>
      <c r="R14">
        <f t="shared" si="2"/>
        <v>13.576093343680771</v>
      </c>
      <c r="S14">
        <v>6.0326116389598097</v>
      </c>
      <c r="T14">
        <v>0.30108007646204199</v>
      </c>
      <c r="U14">
        <v>-9.3742767894510806</v>
      </c>
      <c r="V14">
        <v>1.73921748841057</v>
      </c>
      <c r="W14">
        <v>4.3666572276807898</v>
      </c>
      <c r="X14">
        <v>10.007491347086299</v>
      </c>
      <c r="Y14" s="16">
        <v>0</v>
      </c>
      <c r="Z14">
        <f t="shared" si="3"/>
        <v>14.374148574767089</v>
      </c>
      <c r="AA14">
        <v>6.1692527056867501</v>
      </c>
      <c r="AB14">
        <v>0.91141637804835796</v>
      </c>
      <c r="AC14">
        <v>-9.1594898431491902</v>
      </c>
      <c r="AD14">
        <v>1.83434325975718</v>
      </c>
      <c r="AE14">
        <v>4.3261608747276696</v>
      </c>
      <c r="AF14">
        <v>9.6318223996345207</v>
      </c>
      <c r="AG14" s="16">
        <v>0</v>
      </c>
      <c r="AH14">
        <f t="shared" si="4"/>
        <v>13.95798327436219</v>
      </c>
      <c r="AJ14" s="49"/>
      <c r="AK14" s="49">
        <f>100*AK13/AM13</f>
        <v>27.34847751322414</v>
      </c>
      <c r="AL14" s="49">
        <f>100*AL13/AM13</f>
        <v>72.65152248677586</v>
      </c>
      <c r="AM14" s="49"/>
      <c r="AN14" s="49">
        <f>100*AN13/AP13</f>
        <v>26.85826753462857</v>
      </c>
      <c r="AO14" s="49">
        <f>100*AO13/AP13</f>
        <v>73.141732465371419</v>
      </c>
      <c r="AP14" s="49"/>
      <c r="AQ14" s="49">
        <f>100*AQ13/AS13</f>
        <v>40.319157696599127</v>
      </c>
      <c r="AR14" s="49">
        <f>100*AR13/AS13</f>
        <v>59.680842303400858</v>
      </c>
      <c r="AS14" s="49"/>
      <c r="AT14" s="49">
        <f>100*AT13/AV13</f>
        <v>33.200561699688045</v>
      </c>
      <c r="AU14" s="49">
        <f>100*AU13/AV13</f>
        <v>66.799438300311962</v>
      </c>
    </row>
    <row r="15" spans="1:50" x14ac:dyDescent="0.2">
      <c r="A15" s="14">
        <f t="shared" si="0"/>
        <v>13</v>
      </c>
      <c r="B15" s="20">
        <v>39783</v>
      </c>
      <c r="C15" s="1">
        <v>6.18</v>
      </c>
      <c r="D15" s="1">
        <v>-1.7934300000000001</v>
      </c>
      <c r="E15" s="1">
        <v>-11.48615</v>
      </c>
      <c r="F15" s="1">
        <v>2.1566666666666601</v>
      </c>
      <c r="G15" s="1">
        <v>3.30765668525309</v>
      </c>
      <c r="H15" s="1">
        <v>12.256596452109701</v>
      </c>
      <c r="I15" s="1">
        <v>0.16</v>
      </c>
      <c r="J15">
        <f t="shared" si="1"/>
        <v>15.56425313736279</v>
      </c>
      <c r="K15">
        <v>7.0046306862925602</v>
      </c>
      <c r="L15">
        <v>3.8477397577082901</v>
      </c>
      <c r="M15">
        <v>-9.2809625074264908</v>
      </c>
      <c r="N15">
        <v>2.5079801175035801</v>
      </c>
      <c r="O15">
        <v>5.1767873071857897</v>
      </c>
      <c r="P15">
        <v>10.4882923082885</v>
      </c>
      <c r="Q15" s="16">
        <v>0</v>
      </c>
      <c r="R15">
        <f t="shared" si="2"/>
        <v>15.665079615474291</v>
      </c>
      <c r="S15">
        <v>6.1105026595359702</v>
      </c>
      <c r="T15">
        <v>0.97101968545893003</v>
      </c>
      <c r="U15">
        <v>-11.276699183806301</v>
      </c>
      <c r="V15">
        <v>2.2197192158986101</v>
      </c>
      <c r="W15">
        <v>5.1627452078999703</v>
      </c>
      <c r="X15">
        <v>10.6253961947139</v>
      </c>
      <c r="Y15" s="16">
        <v>0</v>
      </c>
      <c r="Z15">
        <f t="shared" si="3"/>
        <v>15.788141402613871</v>
      </c>
      <c r="AA15">
        <v>6.5767674547044397</v>
      </c>
      <c r="AB15">
        <v>2.4711552981518001</v>
      </c>
      <c r="AC15">
        <v>-10.2359737789692</v>
      </c>
      <c r="AD15">
        <v>2.3700398704579699</v>
      </c>
      <c r="AE15">
        <v>5.1700678019259998</v>
      </c>
      <c r="AF15">
        <v>10.5539000402394</v>
      </c>
      <c r="AG15" s="16">
        <v>0</v>
      </c>
      <c r="AH15">
        <f t="shared" si="4"/>
        <v>15.723967842165401</v>
      </c>
      <c r="AJ15" s="49"/>
      <c r="AK15" s="65" t="s">
        <v>422</v>
      </c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</row>
    <row r="16" spans="1:50" x14ac:dyDescent="0.2">
      <c r="A16" s="14">
        <f t="shared" si="0"/>
        <v>14</v>
      </c>
      <c r="B16" s="20">
        <v>39814</v>
      </c>
      <c r="C16" s="1">
        <v>5.27</v>
      </c>
      <c r="D16" s="1">
        <v>-1.47231</v>
      </c>
      <c r="E16" s="1">
        <v>-13.36195</v>
      </c>
      <c r="F16" s="1">
        <v>2.62</v>
      </c>
      <c r="G16" s="1">
        <v>3.2893731644720199</v>
      </c>
      <c r="H16" s="1">
        <v>10.052038992093999</v>
      </c>
      <c r="I16" s="1">
        <v>0.15</v>
      </c>
      <c r="J16">
        <f t="shared" si="1"/>
        <v>13.341412156566019</v>
      </c>
      <c r="K16">
        <v>5.9021174831852701</v>
      </c>
      <c r="L16">
        <v>2.6039355565333899</v>
      </c>
      <c r="M16">
        <v>-12.3715153819084</v>
      </c>
      <c r="N16">
        <v>2.8727865918768498</v>
      </c>
      <c r="O16">
        <v>5.9582273334234799</v>
      </c>
      <c r="P16">
        <v>10.958718342774899</v>
      </c>
      <c r="Q16" s="16">
        <v>0</v>
      </c>
      <c r="R16">
        <f t="shared" si="2"/>
        <v>16.916945676198381</v>
      </c>
      <c r="S16">
        <v>5.2370628636874397</v>
      </c>
      <c r="T16">
        <v>0.25279513062507403</v>
      </c>
      <c r="U16">
        <v>-13.881022773757399</v>
      </c>
      <c r="V16">
        <v>2.6536745382973899</v>
      </c>
      <c r="W16">
        <v>5.80468616131333</v>
      </c>
      <c r="X16">
        <v>11.1560518635401</v>
      </c>
      <c r="Y16" s="16">
        <v>0</v>
      </c>
      <c r="Z16">
        <f t="shared" si="3"/>
        <v>16.960738024853431</v>
      </c>
      <c r="AA16">
        <v>5.5838717620292604</v>
      </c>
      <c r="AB16">
        <v>1.4788544602661</v>
      </c>
      <c r="AC16">
        <v>-13.093853449227</v>
      </c>
      <c r="AD16">
        <v>2.7679358450945402</v>
      </c>
      <c r="AE16">
        <v>5.8847539379868401</v>
      </c>
      <c r="AF16">
        <v>11.0531475020996</v>
      </c>
      <c r="AG16" s="16">
        <v>0</v>
      </c>
      <c r="AH16">
        <f t="shared" si="4"/>
        <v>16.937901440086442</v>
      </c>
      <c r="AJ16" s="49"/>
      <c r="AK16" s="50">
        <f>G45-G36</f>
        <v>5.0976134330977594</v>
      </c>
      <c r="AL16" s="50">
        <f>H45-H36</f>
        <v>-1.7514742312740612</v>
      </c>
      <c r="AM16" s="50">
        <f>AK16+AL16</f>
        <v>3.3461392018236982</v>
      </c>
      <c r="AN16" s="50">
        <f>O45-O36</f>
        <v>3.8897125763438094</v>
      </c>
      <c r="AO16" s="50">
        <f>P45-P36</f>
        <v>-2.91739800809468</v>
      </c>
      <c r="AP16" s="50">
        <f>AN16+AO16</f>
        <v>0.97231456824912943</v>
      </c>
      <c r="AQ16" s="50">
        <f>W45-W36</f>
        <v>3.8502528208186195</v>
      </c>
      <c r="AR16" s="50">
        <f>X45-X36</f>
        <v>-2.9379231945292306</v>
      </c>
      <c r="AS16" s="50">
        <f>AQ16+AR16</f>
        <v>0.91232962628938896</v>
      </c>
      <c r="AT16" s="50">
        <f>AE45-AE36</f>
        <v>3.8708300695758506</v>
      </c>
      <c r="AU16" s="50">
        <f>AF45-AF36</f>
        <v>-2.9272198371102798</v>
      </c>
      <c r="AV16" s="50">
        <f>AT16+AU16</f>
        <v>0.94361023246557085</v>
      </c>
    </row>
    <row r="17" spans="1:50" x14ac:dyDescent="0.2">
      <c r="A17" s="14">
        <f t="shared" si="0"/>
        <v>15</v>
      </c>
      <c r="B17" s="20">
        <v>39845</v>
      </c>
      <c r="C17" s="1">
        <v>5.0599999999999996</v>
      </c>
      <c r="D17" s="1">
        <v>-1.48688</v>
      </c>
      <c r="E17" s="1">
        <v>-13.633559999999999</v>
      </c>
      <c r="F17" s="1">
        <v>3.0966666666666698</v>
      </c>
      <c r="G17" s="1">
        <v>3.295574280646</v>
      </c>
      <c r="H17" s="1">
        <v>10.0085286193441</v>
      </c>
      <c r="I17" s="1">
        <v>0.22</v>
      </c>
      <c r="J17">
        <f t="shared" si="1"/>
        <v>13.304102899990099</v>
      </c>
      <c r="K17">
        <v>5.0232221411322699</v>
      </c>
      <c r="L17">
        <v>2.3115774148780202</v>
      </c>
      <c r="M17">
        <v>-13.551517121474699</v>
      </c>
      <c r="N17">
        <v>3.1914884094770701</v>
      </c>
      <c r="O17">
        <v>6.3865198786909598</v>
      </c>
      <c r="P17">
        <v>8.8710027730828696</v>
      </c>
      <c r="Q17" s="16">
        <v>0</v>
      </c>
      <c r="R17">
        <f t="shared" si="2"/>
        <v>15.257522651773829</v>
      </c>
      <c r="S17">
        <v>4.4586831045367799</v>
      </c>
      <c r="T17">
        <v>0.23818329342685199</v>
      </c>
      <c r="U17">
        <v>-14.846004651875599</v>
      </c>
      <c r="V17">
        <v>3.0032778859287301</v>
      </c>
      <c r="W17">
        <v>6.2151498993764802</v>
      </c>
      <c r="X17">
        <v>9.0919336972740297</v>
      </c>
      <c r="Y17" s="16">
        <v>0</v>
      </c>
      <c r="Z17">
        <f t="shared" si="3"/>
        <v>15.307083596650511</v>
      </c>
      <c r="AA17">
        <v>4.7530757087118598</v>
      </c>
      <c r="AB17">
        <v>1.3194050607936301</v>
      </c>
      <c r="AC17">
        <v>-14.1709626610771</v>
      </c>
      <c r="AD17">
        <v>3.1014248386969401</v>
      </c>
      <c r="AE17">
        <v>6.3045149409723003</v>
      </c>
      <c r="AF17">
        <v>8.9767238961809603</v>
      </c>
      <c r="AG17" s="16">
        <v>0</v>
      </c>
      <c r="AH17">
        <f t="shared" si="4"/>
        <v>15.281238837153261</v>
      </c>
      <c r="AJ17" s="49"/>
      <c r="AK17" s="49">
        <f>100*AK16/AM16</f>
        <v>152.34313713904911</v>
      </c>
      <c r="AL17" s="49">
        <f>100*AL16/AM16</f>
        <v>-52.343137139049098</v>
      </c>
      <c r="AM17" s="49"/>
      <c r="AN17" s="49">
        <f>100*AN16/AP16</f>
        <v>400.04672390624671</v>
      </c>
      <c r="AO17" s="49">
        <f>100*AO16/AP16</f>
        <v>-300.04672390624671</v>
      </c>
      <c r="AP17" s="49"/>
      <c r="AQ17" s="49">
        <f>100*AQ16/AS16</f>
        <v>422.02431115585938</v>
      </c>
      <c r="AR17" s="49">
        <f>100*AR16/AS16</f>
        <v>-322.02431115585932</v>
      </c>
      <c r="AS17" s="49"/>
      <c r="AT17" s="49">
        <f>100*AT16/AV16</f>
        <v>410.21493158904292</v>
      </c>
      <c r="AU17" s="49">
        <f>100*AU16/AV16</f>
        <v>-310.21493158904292</v>
      </c>
    </row>
    <row r="18" spans="1:50" x14ac:dyDescent="0.2">
      <c r="A18" s="14">
        <f t="shared" si="0"/>
        <v>16</v>
      </c>
      <c r="B18" s="20">
        <v>39873</v>
      </c>
      <c r="C18" s="1">
        <v>5.71</v>
      </c>
      <c r="D18" s="1">
        <v>-2.4188200000000002</v>
      </c>
      <c r="E18" s="1">
        <v>-14.794639999999999</v>
      </c>
      <c r="F18" s="1">
        <v>3.4733333333333301</v>
      </c>
      <c r="G18" s="1">
        <v>3.3113709644387401</v>
      </c>
      <c r="H18" s="1">
        <v>11.1378089962326</v>
      </c>
      <c r="I18" s="1">
        <v>0.18</v>
      </c>
      <c r="J18">
        <f t="shared" si="1"/>
        <v>14.449179960671341</v>
      </c>
      <c r="K18">
        <v>5.4804037149167302</v>
      </c>
      <c r="L18">
        <v>1.5987944648405099</v>
      </c>
      <c r="M18">
        <v>-15.000423769807201</v>
      </c>
      <c r="N18">
        <v>3.5304312645913001</v>
      </c>
      <c r="O18">
        <v>6.83853229299406</v>
      </c>
      <c r="P18">
        <v>9.4431615697404592</v>
      </c>
      <c r="Q18" s="16">
        <v>0</v>
      </c>
      <c r="R18">
        <f t="shared" si="2"/>
        <v>16.281693862734521</v>
      </c>
      <c r="S18">
        <v>4.9661284880280103</v>
      </c>
      <c r="T18">
        <v>-0.30234406700168298</v>
      </c>
      <c r="U18">
        <v>-16.188473538139501</v>
      </c>
      <c r="V18">
        <v>3.3585127973112101</v>
      </c>
      <c r="W18">
        <v>6.6900060764322502</v>
      </c>
      <c r="X18">
        <v>9.6744966017596301</v>
      </c>
      <c r="Y18" s="16">
        <v>0</v>
      </c>
      <c r="Z18">
        <f t="shared" si="3"/>
        <v>16.364502678191879</v>
      </c>
      <c r="AA18">
        <v>5.2343098067540401</v>
      </c>
      <c r="AB18">
        <v>0.68905083575265302</v>
      </c>
      <c r="AC18">
        <v>-15.568936105797899</v>
      </c>
      <c r="AD18">
        <v>3.44816386129005</v>
      </c>
      <c r="AE18">
        <v>6.7674586826250698</v>
      </c>
      <c r="AF18">
        <v>9.5538613257231706</v>
      </c>
      <c r="AG18" s="16">
        <v>0</v>
      </c>
      <c r="AH18">
        <f t="shared" si="4"/>
        <v>16.321320008348241</v>
      </c>
      <c r="AJ18" s="49"/>
      <c r="AK18" s="50" t="s">
        <v>423</v>
      </c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</row>
    <row r="19" spans="1:50" x14ac:dyDescent="0.2">
      <c r="A19" s="14">
        <f t="shared" si="0"/>
        <v>17</v>
      </c>
      <c r="B19" s="20">
        <v>39904</v>
      </c>
      <c r="C19" s="1">
        <v>5.23</v>
      </c>
      <c r="D19" s="1">
        <v>-2.7208700000000001</v>
      </c>
      <c r="E19" s="1">
        <v>-14.83206</v>
      </c>
      <c r="F19" s="1">
        <v>3.75</v>
      </c>
      <c r="G19" s="1">
        <v>3.8318622010932102</v>
      </c>
      <c r="H19" s="1">
        <v>10.591984968990401</v>
      </c>
      <c r="I19" s="1">
        <v>0.15</v>
      </c>
      <c r="J19">
        <f t="shared" si="1"/>
        <v>14.423847170083612</v>
      </c>
      <c r="K19">
        <v>5.3691780233196598</v>
      </c>
      <c r="L19">
        <v>1.1556712054160501</v>
      </c>
      <c r="M19">
        <v>-14.713541010198</v>
      </c>
      <c r="N19">
        <v>3.8843512595910199</v>
      </c>
      <c r="O19">
        <v>7.23114246769725</v>
      </c>
      <c r="P19">
        <v>10.6246270618343</v>
      </c>
      <c r="Q19" s="16">
        <v>0</v>
      </c>
      <c r="R19">
        <f t="shared" si="2"/>
        <v>17.85576952953155</v>
      </c>
      <c r="S19">
        <v>4.9294498378723999</v>
      </c>
      <c r="T19">
        <v>-0.54298762175276305</v>
      </c>
      <c r="U19">
        <v>-15.7455351536899</v>
      </c>
      <c r="V19">
        <v>3.7352487299311101</v>
      </c>
      <c r="W19">
        <v>7.0730806449174297</v>
      </c>
      <c r="X19">
        <v>10.8843831654501</v>
      </c>
      <c r="Y19" s="16">
        <v>0</v>
      </c>
      <c r="Z19">
        <f t="shared" si="3"/>
        <v>17.957463810367528</v>
      </c>
      <c r="AA19">
        <v>5.15875678965324</v>
      </c>
      <c r="AB19">
        <v>0.34281931686206601</v>
      </c>
      <c r="AC19">
        <v>-15.2073767205226</v>
      </c>
      <c r="AD19">
        <v>3.8130018685986999</v>
      </c>
      <c r="AE19">
        <v>7.1555058247764398</v>
      </c>
      <c r="AF19">
        <v>10.748927030733601</v>
      </c>
      <c r="AG19" s="16">
        <v>0</v>
      </c>
      <c r="AH19">
        <f t="shared" si="4"/>
        <v>17.904432855510041</v>
      </c>
      <c r="AJ19" s="49"/>
      <c r="AK19" s="50">
        <f>G63-G47</f>
        <v>-0.48399987379800002</v>
      </c>
      <c r="AL19" s="50">
        <f>H63-H47</f>
        <v>-7.8116966559229617E-2</v>
      </c>
      <c r="AM19" s="50">
        <f>AK19+AL19</f>
        <v>-0.56211684035722964</v>
      </c>
      <c r="AN19" s="50">
        <f>O63-O47</f>
        <v>-1.3849323070113986</v>
      </c>
      <c r="AO19" s="50">
        <f>P63-P47</f>
        <v>-0.56714723105472054</v>
      </c>
      <c r="AP19" s="50">
        <f>AN19+AO19</f>
        <v>-1.9520795380661191</v>
      </c>
      <c r="AQ19" s="50">
        <f>W63-W47</f>
        <v>-1.3424186697211997</v>
      </c>
      <c r="AR19" s="50">
        <f>X63-X47</f>
        <v>-0.63053910858059936</v>
      </c>
      <c r="AS19" s="50">
        <f>AQ19+AR19</f>
        <v>-1.9729577783017991</v>
      </c>
      <c r="AT19" s="50">
        <f>AE63-AE47</f>
        <v>-1.3645884393624996</v>
      </c>
      <c r="AU19" s="50">
        <f>AF63-AF47</f>
        <v>-0.59748187303330003</v>
      </c>
      <c r="AV19" s="50">
        <f>AT19+AU19</f>
        <v>-1.9620703123957997</v>
      </c>
    </row>
    <row r="20" spans="1:50" x14ac:dyDescent="0.2">
      <c r="A20" s="14">
        <f t="shared" si="0"/>
        <v>18</v>
      </c>
      <c r="B20" s="20">
        <v>39934</v>
      </c>
      <c r="C20" s="1">
        <v>4.59</v>
      </c>
      <c r="D20" s="1">
        <v>-3.03268</v>
      </c>
      <c r="E20" s="1">
        <v>-15.208030000000001</v>
      </c>
      <c r="F20" s="1">
        <v>4.1133333333333297</v>
      </c>
      <c r="G20" s="1">
        <v>4.1821178838082096</v>
      </c>
      <c r="H20" s="1">
        <v>10.3132617794677</v>
      </c>
      <c r="I20" s="1">
        <v>0.18</v>
      </c>
      <c r="J20">
        <f t="shared" si="1"/>
        <v>14.495379663275909</v>
      </c>
      <c r="K20">
        <v>4.5099115305202702</v>
      </c>
      <c r="L20">
        <v>0.66610059495288898</v>
      </c>
      <c r="M20">
        <v>-15.5340999898308</v>
      </c>
      <c r="N20">
        <v>4.1919882255485099</v>
      </c>
      <c r="O20">
        <v>7.9450117971812801</v>
      </c>
      <c r="P20">
        <v>10.149186479565101</v>
      </c>
      <c r="Q20" s="16">
        <v>0</v>
      </c>
      <c r="R20">
        <f t="shared" si="2"/>
        <v>18.094198276746383</v>
      </c>
      <c r="S20">
        <v>4.1142651155993102</v>
      </c>
      <c r="T20">
        <v>-0.91065014519100695</v>
      </c>
      <c r="U20">
        <v>-16.4744458018559</v>
      </c>
      <c r="V20">
        <v>4.0564186019010702</v>
      </c>
      <c r="W20">
        <v>7.7845931386686704</v>
      </c>
      <c r="X20">
        <v>10.427507153638899</v>
      </c>
      <c r="Y20" s="16">
        <v>0</v>
      </c>
      <c r="Z20">
        <f t="shared" si="3"/>
        <v>18.212100292307568</v>
      </c>
      <c r="AA20">
        <v>4.3205845565427303</v>
      </c>
      <c r="AB20">
        <v>-8.8415142054190002E-2</v>
      </c>
      <c r="AC20">
        <v>-15.984079619037701</v>
      </c>
      <c r="AD20">
        <v>4.1271146777531298</v>
      </c>
      <c r="AE20">
        <v>7.86824734781354</v>
      </c>
      <c r="AF20">
        <v>10.2823700723655</v>
      </c>
      <c r="AG20" s="16">
        <v>0</v>
      </c>
      <c r="AH20">
        <f t="shared" si="4"/>
        <v>18.150617420179039</v>
      </c>
      <c r="AJ20" s="49"/>
      <c r="AK20" s="49">
        <f>100*AK19/AM19</f>
        <v>86.103073071145545</v>
      </c>
      <c r="AL20" s="49">
        <f>100*AL19/AM19</f>
        <v>13.896926928854448</v>
      </c>
      <c r="AM20" s="49"/>
      <c r="AN20" s="49">
        <f>100*AN19/AP19</f>
        <v>70.946510119327385</v>
      </c>
      <c r="AO20" s="49">
        <f>100*AO19/AP19</f>
        <v>29.053489880672611</v>
      </c>
      <c r="AP20" s="49"/>
      <c r="AQ20" s="49">
        <f>100*AQ19/AS19</f>
        <v>68.040922339284478</v>
      </c>
      <c r="AR20" s="49">
        <f>100*AR19/AS19</f>
        <v>31.959077660715511</v>
      </c>
      <c r="AS20" s="49"/>
      <c r="AT20" s="49">
        <f>100*AT19/AV19</f>
        <v>69.548396443359835</v>
      </c>
      <c r="AU20" s="49">
        <f>100*AU19/AV19</f>
        <v>30.451603556640158</v>
      </c>
    </row>
    <row r="21" spans="1:50" x14ac:dyDescent="0.2">
      <c r="A21" s="14">
        <f t="shared" si="0"/>
        <v>19</v>
      </c>
      <c r="B21" s="20">
        <v>39965</v>
      </c>
      <c r="C21" s="1">
        <v>3.97</v>
      </c>
      <c r="D21" s="1">
        <v>-2.9778699999999998</v>
      </c>
      <c r="E21" s="1">
        <v>-15.33187</v>
      </c>
      <c r="F21" s="1">
        <v>4.1766666666666596</v>
      </c>
      <c r="G21" s="1">
        <v>4.5423970298673302</v>
      </c>
      <c r="H21" s="1">
        <v>9.5437118142038599</v>
      </c>
      <c r="I21" s="1">
        <v>0.21</v>
      </c>
      <c r="J21">
        <f t="shared" si="1"/>
        <v>14.086108844071191</v>
      </c>
      <c r="K21">
        <v>4.0590285115989397</v>
      </c>
      <c r="L21">
        <v>0.63436880023429398</v>
      </c>
      <c r="M21">
        <v>-15.5985475146007</v>
      </c>
      <c r="N21">
        <v>4.28925058469052</v>
      </c>
      <c r="O21">
        <v>8.4103036331198204</v>
      </c>
      <c r="P21">
        <v>10.4541336233198</v>
      </c>
      <c r="Q21" s="16">
        <v>0</v>
      </c>
      <c r="R21">
        <f t="shared" si="2"/>
        <v>18.864437256439622</v>
      </c>
      <c r="S21">
        <v>3.6849637306746699</v>
      </c>
      <c r="T21">
        <v>-0.87563264593631496</v>
      </c>
      <c r="U21">
        <v>-16.498083879884</v>
      </c>
      <c r="V21">
        <v>4.1604403778485102</v>
      </c>
      <c r="W21">
        <v>8.26333142565705</v>
      </c>
      <c r="X21">
        <v>10.7532575615692</v>
      </c>
      <c r="Y21" s="16">
        <v>0</v>
      </c>
      <c r="Z21">
        <f t="shared" si="3"/>
        <v>19.01658898722625</v>
      </c>
      <c r="AA21">
        <v>3.8800289039363398</v>
      </c>
      <c r="AB21">
        <v>-8.8205684769718407E-2</v>
      </c>
      <c r="AC21">
        <v>-16.028998775117898</v>
      </c>
      <c r="AD21">
        <v>4.2276115914907599</v>
      </c>
      <c r="AE21">
        <v>8.3399736560283202</v>
      </c>
      <c r="AF21">
        <v>10.597272112478899</v>
      </c>
      <c r="AG21" s="16">
        <v>0</v>
      </c>
      <c r="AH21">
        <f t="shared" si="4"/>
        <v>18.937245768507218</v>
      </c>
      <c r="AJ21" s="49"/>
      <c r="AK21" s="50" t="s">
        <v>424</v>
      </c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</row>
    <row r="22" spans="1:50" x14ac:dyDescent="0.2">
      <c r="A22" s="14">
        <f t="shared" si="0"/>
        <v>20</v>
      </c>
      <c r="B22" s="20">
        <v>39995</v>
      </c>
      <c r="C22" s="1">
        <v>3.57</v>
      </c>
      <c r="D22" s="1">
        <v>-2.6027499999999999</v>
      </c>
      <c r="E22" s="1">
        <v>-13.945499999999999</v>
      </c>
      <c r="F22" s="1">
        <v>4.1399999999999997</v>
      </c>
      <c r="G22" s="1">
        <v>4.8492795708664298</v>
      </c>
      <c r="H22" s="1">
        <v>9.0940911092524193</v>
      </c>
      <c r="I22" s="1">
        <v>0.16</v>
      </c>
      <c r="J22">
        <f t="shared" si="1"/>
        <v>13.94337068011885</v>
      </c>
      <c r="K22">
        <v>3.5861292265980902</v>
      </c>
      <c r="L22">
        <v>0.80773021232669695</v>
      </c>
      <c r="M22">
        <v>-14.3563186472563</v>
      </c>
      <c r="N22">
        <v>4.2303296964189396</v>
      </c>
      <c r="O22">
        <v>8.7053358582680893</v>
      </c>
      <c r="P22">
        <v>9.9499844773790294</v>
      </c>
      <c r="Q22" s="16">
        <v>0</v>
      </c>
      <c r="R22">
        <f t="shared" si="2"/>
        <v>18.655320335647119</v>
      </c>
      <c r="S22">
        <v>3.2057786450279901</v>
      </c>
      <c r="T22">
        <v>-0.71698463803434698</v>
      </c>
      <c r="U22">
        <v>-15.2705438959067</v>
      </c>
      <c r="V22">
        <v>4.0996289570730999</v>
      </c>
      <c r="W22">
        <v>8.5644774491682103</v>
      </c>
      <c r="X22">
        <v>10.251291984721499</v>
      </c>
      <c r="Y22" s="16">
        <v>0</v>
      </c>
      <c r="Z22">
        <f t="shared" si="3"/>
        <v>18.815769433889709</v>
      </c>
      <c r="AA22">
        <v>3.4041217018397698</v>
      </c>
      <c r="AB22">
        <v>7.81149854197387E-2</v>
      </c>
      <c r="AC22">
        <v>-14.7937989158325</v>
      </c>
      <c r="AD22">
        <v>4.16778603484698</v>
      </c>
      <c r="AE22">
        <v>8.6379314907610603</v>
      </c>
      <c r="AF22">
        <v>10.0941678604466</v>
      </c>
      <c r="AG22" s="16">
        <v>0</v>
      </c>
      <c r="AH22">
        <f t="shared" si="4"/>
        <v>18.732099351207658</v>
      </c>
      <c r="AJ22" s="49"/>
      <c r="AK22" s="50">
        <f>G85-G59</f>
        <v>3.6904148835635002</v>
      </c>
      <c r="AL22" s="50">
        <f>H85-H59</f>
        <v>4.1182035585531898</v>
      </c>
      <c r="AM22" s="50">
        <f>AK22+AL22</f>
        <v>7.80861844211669</v>
      </c>
      <c r="AN22" s="50">
        <f>O85-O59</f>
        <v>-1.1551577041700511E-2</v>
      </c>
      <c r="AO22" s="50">
        <f>P85-P59</f>
        <v>5.5396287086966005</v>
      </c>
      <c r="AP22" s="50">
        <f>AN22+AO22</f>
        <v>5.5280771316549</v>
      </c>
      <c r="AQ22" s="50">
        <f>W85-W59</f>
        <v>3.0330635268898991</v>
      </c>
      <c r="AR22" s="50">
        <f>X85-X59</f>
        <v>4.1916559177391699</v>
      </c>
      <c r="AS22" s="50">
        <f>AQ22+AR22</f>
        <v>7.224719444629069</v>
      </c>
      <c r="AT22" s="50">
        <f>AE85-AE59</f>
        <v>1.4453749685175996</v>
      </c>
      <c r="AU22" s="50">
        <f>AF85-AF59</f>
        <v>4.8945890978434496</v>
      </c>
      <c r="AV22" s="50">
        <f>AT22+AU22</f>
        <v>6.3399640663610493</v>
      </c>
    </row>
    <row r="23" spans="1:50" x14ac:dyDescent="0.2">
      <c r="A23" s="14">
        <f t="shared" si="0"/>
        <v>21</v>
      </c>
      <c r="B23" s="20">
        <v>40026</v>
      </c>
      <c r="C23" s="1">
        <v>3.18</v>
      </c>
      <c r="D23" s="1">
        <v>-1.32446</v>
      </c>
      <c r="E23" s="1">
        <v>-11.612780000000001</v>
      </c>
      <c r="F23" s="1">
        <v>4.2</v>
      </c>
      <c r="G23" s="1">
        <v>5.1534416503856404</v>
      </c>
      <c r="H23" s="1">
        <v>9.2017767709779505</v>
      </c>
      <c r="I23" s="1">
        <v>0.16</v>
      </c>
      <c r="J23">
        <f t="shared" si="1"/>
        <v>14.355218421363592</v>
      </c>
      <c r="K23">
        <v>2.87631610555801</v>
      </c>
      <c r="L23">
        <v>1.74094070926057</v>
      </c>
      <c r="M23">
        <v>-12.478086195915401</v>
      </c>
      <c r="N23">
        <v>4.2088573345897604</v>
      </c>
      <c r="O23">
        <v>9.0672397807766103</v>
      </c>
      <c r="P23">
        <v>9.1780067783857202</v>
      </c>
      <c r="Q23" s="16">
        <v>0</v>
      </c>
      <c r="R23">
        <f t="shared" si="2"/>
        <v>18.245246559162332</v>
      </c>
      <c r="S23">
        <v>2.51169933849161</v>
      </c>
      <c r="T23">
        <v>0.255908829683136</v>
      </c>
      <c r="U23">
        <v>-13.357349870491101</v>
      </c>
      <c r="V23">
        <v>4.08292720680274</v>
      </c>
      <c r="W23">
        <v>8.9174262780573592</v>
      </c>
      <c r="X23">
        <v>9.4792764835359709</v>
      </c>
      <c r="Y23" s="16">
        <v>0</v>
      </c>
      <c r="Z23">
        <f t="shared" si="3"/>
        <v>18.396702761593332</v>
      </c>
      <c r="AA23">
        <v>2.7018376152525998</v>
      </c>
      <c r="AB23">
        <v>1.03031480335732</v>
      </c>
      <c r="AC23">
        <v>-12.898836453109199</v>
      </c>
      <c r="AD23">
        <v>4.1485965332091004</v>
      </c>
      <c r="AE23">
        <v>8.9955501709099792</v>
      </c>
      <c r="AF23">
        <v>9.3221720721331707</v>
      </c>
      <c r="AG23" s="16">
        <v>0</v>
      </c>
      <c r="AH23">
        <f t="shared" si="4"/>
        <v>18.31772224304315</v>
      </c>
      <c r="AJ23" s="49"/>
      <c r="AK23" s="49">
        <f>100*AK22/AM22</f>
        <v>47.260791533350115</v>
      </c>
      <c r="AL23" s="49">
        <f>100*AL22/AM22</f>
        <v>52.739208466649885</v>
      </c>
      <c r="AM23" s="49"/>
      <c r="AN23" s="49">
        <f>100*AN22/AP22</f>
        <v>-0.20896193679270175</v>
      </c>
      <c r="AO23" s="49">
        <f>100*AO22/AP22</f>
        <v>100.2089619367927</v>
      </c>
      <c r="AP23" s="49"/>
      <c r="AQ23" s="49">
        <f>100*AQ22/AS22</f>
        <v>41.981748220613746</v>
      </c>
      <c r="AR23" s="49">
        <f>100*AR22/AS22</f>
        <v>58.018251779386262</v>
      </c>
      <c r="AS23" s="49"/>
      <c r="AT23" s="49">
        <f>100*AT22/AV22</f>
        <v>22.797841650026918</v>
      </c>
      <c r="AU23" s="49">
        <f>100*AU22/AV22</f>
        <v>77.202158349973075</v>
      </c>
    </row>
    <row r="24" spans="1:50" x14ac:dyDescent="0.2">
      <c r="A24" s="14">
        <f t="shared" si="0"/>
        <v>22</v>
      </c>
      <c r="B24" s="20">
        <v>40057</v>
      </c>
      <c r="C24" s="1">
        <v>3</v>
      </c>
      <c r="D24" s="1">
        <v>-1.5940700000000001</v>
      </c>
      <c r="E24" s="1">
        <v>-6.91099</v>
      </c>
      <c r="F24" s="1">
        <v>4.3600000000000003</v>
      </c>
      <c r="G24" s="1">
        <v>5.3194874334515303</v>
      </c>
      <c r="H24" s="1">
        <v>9.4877425119023506</v>
      </c>
      <c r="I24" s="1">
        <v>0.15</v>
      </c>
      <c r="J24">
        <f t="shared" si="1"/>
        <v>14.807229945353882</v>
      </c>
      <c r="K24">
        <v>2.5369165995251599</v>
      </c>
      <c r="L24">
        <v>1.0499693757914299</v>
      </c>
      <c r="M24">
        <v>-8.1223727113655109</v>
      </c>
      <c r="N24">
        <v>4.3203155335080901</v>
      </c>
      <c r="O24">
        <v>9.2886918865521508</v>
      </c>
      <c r="P24">
        <v>9.4392495552491908</v>
      </c>
      <c r="Q24" s="16">
        <v>0</v>
      </c>
      <c r="R24">
        <f t="shared" si="2"/>
        <v>18.727941441801342</v>
      </c>
      <c r="S24">
        <v>2.1769472734739201</v>
      </c>
      <c r="T24">
        <v>-0.42190697174899999</v>
      </c>
      <c r="U24">
        <v>-8.9925374893790302</v>
      </c>
      <c r="V24">
        <v>4.1958133377461504</v>
      </c>
      <c r="W24">
        <v>9.1400571531601393</v>
      </c>
      <c r="X24">
        <v>9.7442014069729108</v>
      </c>
      <c r="Y24" s="16">
        <v>0</v>
      </c>
      <c r="Z24">
        <f t="shared" si="3"/>
        <v>18.884258560133048</v>
      </c>
      <c r="AA24">
        <v>2.3646620291415701</v>
      </c>
      <c r="AB24">
        <v>0.34563872994286599</v>
      </c>
      <c r="AC24">
        <v>-8.5387689127971704</v>
      </c>
      <c r="AD24">
        <v>4.2607380342860202</v>
      </c>
      <c r="AE24">
        <v>9.2175663480920402</v>
      </c>
      <c r="AF24">
        <v>9.5851768507290007</v>
      </c>
      <c r="AG24" s="16">
        <v>0</v>
      </c>
      <c r="AH24">
        <f t="shared" si="4"/>
        <v>18.802743198821041</v>
      </c>
    </row>
    <row r="25" spans="1:50" x14ac:dyDescent="0.2">
      <c r="A25" s="14">
        <f t="shared" si="0"/>
        <v>23</v>
      </c>
      <c r="B25" s="20">
        <v>40087</v>
      </c>
      <c r="C25" s="1">
        <v>2.88</v>
      </c>
      <c r="D25" s="1">
        <v>-0.28512999999999999</v>
      </c>
      <c r="E25" s="1">
        <v>-7.4973999999999998</v>
      </c>
      <c r="F25" s="1">
        <v>4.5199999999999996</v>
      </c>
      <c r="G25" s="1">
        <v>5.2795698976855103</v>
      </c>
      <c r="H25" s="1">
        <v>9.4539187209429105</v>
      </c>
      <c r="I25" s="1">
        <v>0.12</v>
      </c>
      <c r="J25">
        <f t="shared" si="1"/>
        <v>14.733488618628421</v>
      </c>
      <c r="K25">
        <v>2.32895987114432</v>
      </c>
      <c r="L25">
        <v>2.0686549062774402</v>
      </c>
      <c r="M25">
        <v>-9.0362690092054994</v>
      </c>
      <c r="N25">
        <v>4.4505148761114199</v>
      </c>
      <c r="O25">
        <v>9.5087183259251393</v>
      </c>
      <c r="P25">
        <v>9.8281716492878797</v>
      </c>
      <c r="Q25" s="16">
        <v>0</v>
      </c>
      <c r="R25">
        <f t="shared" si="2"/>
        <v>19.336889975213019</v>
      </c>
      <c r="S25">
        <v>1.98380788683825</v>
      </c>
      <c r="T25">
        <v>0.638140705691012</v>
      </c>
      <c r="U25">
        <v>-9.8767170576225798</v>
      </c>
      <c r="V25">
        <v>4.3305590804830896</v>
      </c>
      <c r="W25">
        <v>9.3618699349207208</v>
      </c>
      <c r="X25">
        <v>10.142723104482201</v>
      </c>
      <c r="Y25" s="16">
        <v>0</v>
      </c>
      <c r="Z25">
        <f t="shared" si="3"/>
        <v>19.50459303940292</v>
      </c>
      <c r="AA25">
        <v>2.1637957794538498</v>
      </c>
      <c r="AB25">
        <v>1.3841171103693399</v>
      </c>
      <c r="AC25">
        <v>-9.4384449920813296</v>
      </c>
      <c r="AD25">
        <v>4.3931129461535399</v>
      </c>
      <c r="AE25">
        <v>9.4384475981898905</v>
      </c>
      <c r="AF25">
        <v>9.97869260164906</v>
      </c>
      <c r="AG25" s="16">
        <v>0</v>
      </c>
      <c r="AH25">
        <f t="shared" si="4"/>
        <v>19.417140199838951</v>
      </c>
      <c r="AK25" s="1" t="s">
        <v>376</v>
      </c>
      <c r="AN25" s="1" t="s">
        <v>416</v>
      </c>
      <c r="AQ25" s="1" t="s">
        <v>417</v>
      </c>
      <c r="AT25" s="1" t="s">
        <v>418</v>
      </c>
    </row>
    <row r="26" spans="1:50" x14ac:dyDescent="0.2">
      <c r="A26" s="14">
        <f t="shared" si="0"/>
        <v>24</v>
      </c>
      <c r="B26" s="20">
        <v>40118</v>
      </c>
      <c r="C26" s="1">
        <v>3.11</v>
      </c>
      <c r="D26" s="1">
        <v>1.2188399999999999</v>
      </c>
      <c r="E26" s="1">
        <v>-5.9379400000000002</v>
      </c>
      <c r="F26" s="1">
        <v>4.3733333333333304</v>
      </c>
      <c r="G26" s="1">
        <v>5.3033049449232896</v>
      </c>
      <c r="H26" s="1">
        <v>9.7649078142903996</v>
      </c>
      <c r="I26" s="1">
        <v>0.12</v>
      </c>
      <c r="J26">
        <f t="shared" si="1"/>
        <v>15.06821275921369</v>
      </c>
      <c r="K26">
        <v>2.37513851484993</v>
      </c>
      <c r="L26">
        <v>3.1744016355465101</v>
      </c>
      <c r="M26">
        <v>-7.7840443466635403</v>
      </c>
      <c r="N26">
        <v>4.2512004687622502</v>
      </c>
      <c r="O26">
        <v>9.4847971166174592</v>
      </c>
      <c r="P26">
        <v>9.8092322475530001</v>
      </c>
      <c r="Q26" s="16">
        <v>0</v>
      </c>
      <c r="R26">
        <f t="shared" si="2"/>
        <v>19.294029364170459</v>
      </c>
      <c r="S26">
        <v>2.0488432075092602</v>
      </c>
      <c r="T26">
        <v>1.7982368163641</v>
      </c>
      <c r="U26">
        <v>-8.5851721477789091</v>
      </c>
      <c r="V26">
        <v>4.1370928656352302</v>
      </c>
      <c r="W26">
        <v>9.3386362864748396</v>
      </c>
      <c r="X26">
        <v>10.131019526796999</v>
      </c>
      <c r="Y26" s="16">
        <v>0</v>
      </c>
      <c r="Z26">
        <f t="shared" si="3"/>
        <v>19.469655813271839</v>
      </c>
      <c r="AA26">
        <v>2.2189978275288502</v>
      </c>
      <c r="AB26">
        <v>2.5158714149144998</v>
      </c>
      <c r="AC26">
        <v>-8.1674045810403797</v>
      </c>
      <c r="AD26">
        <v>4.19659704916047</v>
      </c>
      <c r="AE26">
        <v>9.4148554044185104</v>
      </c>
      <c r="AF26">
        <v>9.9632157276154203</v>
      </c>
      <c r="AG26" s="16">
        <v>0</v>
      </c>
      <c r="AH26">
        <f t="shared" si="4"/>
        <v>19.378071132033931</v>
      </c>
      <c r="AK26" s="1" t="s">
        <v>345</v>
      </c>
      <c r="AL26" s="1" t="s">
        <v>398</v>
      </c>
      <c r="AM26" s="1" t="s">
        <v>415</v>
      </c>
      <c r="AN26" s="1" t="s">
        <v>345</v>
      </c>
      <c r="AO26" s="1" t="s">
        <v>398</v>
      </c>
      <c r="AP26" s="1" t="s">
        <v>415</v>
      </c>
      <c r="AQ26" s="1" t="s">
        <v>345</v>
      </c>
      <c r="AR26" s="1" t="s">
        <v>398</v>
      </c>
      <c r="AS26" s="1" t="s">
        <v>415</v>
      </c>
      <c r="AT26" s="1" t="s">
        <v>345</v>
      </c>
      <c r="AU26" s="1" t="s">
        <v>398</v>
      </c>
      <c r="AV26" s="1" t="s">
        <v>415</v>
      </c>
    </row>
    <row r="27" spans="1:50" x14ac:dyDescent="0.2">
      <c r="A27" s="14">
        <f t="shared" si="0"/>
        <v>25</v>
      </c>
      <c r="B27" s="20">
        <v>40148</v>
      </c>
      <c r="C27" s="1">
        <v>2.52</v>
      </c>
      <c r="D27" s="1">
        <v>2.75623</v>
      </c>
      <c r="E27" s="1">
        <v>-2.82117</v>
      </c>
      <c r="F27" s="1">
        <v>4.32666666666666</v>
      </c>
      <c r="G27" s="1">
        <v>5.3297928289816001</v>
      </c>
      <c r="H27" s="1">
        <v>10.002828340397301</v>
      </c>
      <c r="I27" s="1">
        <v>0.12</v>
      </c>
      <c r="J27">
        <f t="shared" si="1"/>
        <v>15.3326211693789</v>
      </c>
      <c r="K27">
        <v>1.7529787878855501</v>
      </c>
      <c r="L27">
        <v>4.4573332164854902</v>
      </c>
      <c r="M27">
        <v>-4.7334806384257</v>
      </c>
      <c r="N27">
        <v>4.1902438282761603</v>
      </c>
      <c r="O27">
        <v>9.3667192271612993</v>
      </c>
      <c r="P27">
        <v>10.058044046318701</v>
      </c>
      <c r="Q27" s="16">
        <v>0</v>
      </c>
      <c r="R27">
        <f t="shared" si="2"/>
        <v>19.42476327348</v>
      </c>
      <c r="S27">
        <v>1.4177607563479599</v>
      </c>
      <c r="T27">
        <v>3.0554490269549701</v>
      </c>
      <c r="U27">
        <v>-5.5516436946307097</v>
      </c>
      <c r="V27">
        <v>4.0733870951001396</v>
      </c>
      <c r="W27">
        <v>9.2170007191492207</v>
      </c>
      <c r="X27">
        <v>10.3714774669471</v>
      </c>
      <c r="Y27" s="16">
        <v>3.7704822876979599E-2</v>
      </c>
      <c r="Z27">
        <f t="shared" si="3"/>
        <v>19.588478186096321</v>
      </c>
      <c r="AA27">
        <v>1.5925683478051</v>
      </c>
      <c r="AB27">
        <v>3.7864956163930001</v>
      </c>
      <c r="AC27">
        <v>-5.1249926800107604</v>
      </c>
      <c r="AD27">
        <v>4.1343248793188296</v>
      </c>
      <c r="AE27">
        <v>9.2950750747025399</v>
      </c>
      <c r="AF27">
        <v>10.2080299904169</v>
      </c>
      <c r="AG27" s="16">
        <v>0</v>
      </c>
      <c r="AH27">
        <f t="shared" si="4"/>
        <v>19.503105065119442</v>
      </c>
      <c r="AK27" s="1" t="s">
        <v>421</v>
      </c>
    </row>
    <row r="28" spans="1:50" x14ac:dyDescent="0.2">
      <c r="A28" s="14">
        <f t="shared" si="0"/>
        <v>26</v>
      </c>
      <c r="B28" s="20">
        <v>40179</v>
      </c>
      <c r="C28" s="1">
        <v>2.62</v>
      </c>
      <c r="D28" s="1">
        <v>2.22817</v>
      </c>
      <c r="E28" s="1">
        <v>0.71589000000000003</v>
      </c>
      <c r="F28" s="1">
        <v>4.18</v>
      </c>
      <c r="G28" s="1">
        <v>5.2933373588174204</v>
      </c>
      <c r="H28" s="1">
        <v>10.021154824355801</v>
      </c>
      <c r="I28" s="1">
        <v>0.11</v>
      </c>
      <c r="J28">
        <f t="shared" si="1"/>
        <v>15.314492183173222</v>
      </c>
      <c r="K28">
        <v>1.73709724203381</v>
      </c>
      <c r="L28">
        <v>3.3128549052710201</v>
      </c>
      <c r="M28">
        <v>-1.5293229452099699</v>
      </c>
      <c r="N28">
        <v>3.9991151202993001</v>
      </c>
      <c r="O28">
        <v>9.2657911244464497</v>
      </c>
      <c r="P28">
        <v>10.362515826680401</v>
      </c>
      <c r="Q28" s="16">
        <v>0</v>
      </c>
      <c r="R28">
        <f t="shared" si="2"/>
        <v>19.628306951126852</v>
      </c>
      <c r="S28">
        <v>1.39886885425643</v>
      </c>
      <c r="T28">
        <v>1.90218049632578</v>
      </c>
      <c r="U28">
        <v>-2.35328211230091</v>
      </c>
      <c r="V28">
        <v>3.8813273350870801</v>
      </c>
      <c r="W28">
        <v>9.1148733428552795</v>
      </c>
      <c r="X28">
        <v>10.673301433089</v>
      </c>
      <c r="Y28" s="16">
        <v>0.23545077597064601</v>
      </c>
      <c r="Z28">
        <f t="shared" si="3"/>
        <v>19.788174775944277</v>
      </c>
      <c r="AA28">
        <v>1.57524626915443</v>
      </c>
      <c r="AB28">
        <v>2.6378109593615902</v>
      </c>
      <c r="AC28">
        <v>-1.9236085747601599</v>
      </c>
      <c r="AD28">
        <v>3.9427506390232598</v>
      </c>
      <c r="AE28">
        <v>9.1935730887699005</v>
      </c>
      <c r="AF28">
        <v>10.511234723650199</v>
      </c>
      <c r="AG28" s="16">
        <v>0</v>
      </c>
      <c r="AH28">
        <f t="shared" si="4"/>
        <v>19.7048078124201</v>
      </c>
      <c r="AK28" s="1">
        <v>2.0150911223414503</v>
      </c>
      <c r="AL28" s="1">
        <v>5.3531110796534094</v>
      </c>
      <c r="AM28" s="1">
        <v>7.3682022019948601</v>
      </c>
      <c r="AN28" s="1">
        <v>3.34371315422898</v>
      </c>
      <c r="AO28" s="1">
        <v>9.1057612949993807</v>
      </c>
      <c r="AP28" s="1">
        <v>12.449474449228362</v>
      </c>
      <c r="AQ28" s="1">
        <v>4.87351338325821</v>
      </c>
      <c r="AR28" s="1">
        <v>7.2138258908687503</v>
      </c>
      <c r="AS28" s="1">
        <v>12.087339274126961</v>
      </c>
      <c r="AT28" s="1">
        <v>4.07576186547566</v>
      </c>
      <c r="AU28" s="1">
        <v>8.2004215989563782</v>
      </c>
      <c r="AV28" s="1">
        <v>12.276183464432037</v>
      </c>
    </row>
    <row r="29" spans="1:50" x14ac:dyDescent="0.2">
      <c r="A29" s="14">
        <f t="shared" si="0"/>
        <v>27</v>
      </c>
      <c r="B29" s="20">
        <v>40210</v>
      </c>
      <c r="C29" s="1">
        <v>2.73</v>
      </c>
      <c r="D29" s="1">
        <v>2.7094</v>
      </c>
      <c r="E29" s="1">
        <v>1.7357800000000001</v>
      </c>
      <c r="F29" s="1">
        <v>4.1666666666666696</v>
      </c>
      <c r="G29" s="1">
        <v>5.2856340603021703</v>
      </c>
      <c r="H29" s="1">
        <v>10.2750462539812</v>
      </c>
      <c r="I29" s="1">
        <v>0.13</v>
      </c>
      <c r="J29">
        <f t="shared" si="1"/>
        <v>15.560680314283371</v>
      </c>
      <c r="K29">
        <v>1.7948973971434099</v>
      </c>
      <c r="L29">
        <v>3.9199706251973598</v>
      </c>
      <c r="M29">
        <v>-0.48072195877682999</v>
      </c>
      <c r="N29">
        <v>3.9784745937504198</v>
      </c>
      <c r="O29">
        <v>9.2159957793486509</v>
      </c>
      <c r="P29">
        <v>10.1215983496371</v>
      </c>
      <c r="Q29" s="16">
        <v>0</v>
      </c>
      <c r="R29">
        <f t="shared" si="2"/>
        <v>19.337594128985749</v>
      </c>
      <c r="S29">
        <v>1.44967201917707</v>
      </c>
      <c r="T29">
        <v>2.4881035217552898</v>
      </c>
      <c r="U29">
        <v>-1.3172266001666799</v>
      </c>
      <c r="V29">
        <v>3.8585127646153401</v>
      </c>
      <c r="W29">
        <v>9.0597209769190492</v>
      </c>
      <c r="X29">
        <v>10.4234479880633</v>
      </c>
      <c r="Y29" s="16">
        <v>0.25113888636579901</v>
      </c>
      <c r="Z29">
        <f t="shared" si="3"/>
        <v>19.483168964982347</v>
      </c>
      <c r="AA29">
        <v>1.6296981847009699</v>
      </c>
      <c r="AB29">
        <v>3.2347854305157999</v>
      </c>
      <c r="AC29">
        <v>-0.88101092008119997</v>
      </c>
      <c r="AD29">
        <v>3.9210697766045501</v>
      </c>
      <c r="AE29">
        <v>9.1412142715752296</v>
      </c>
      <c r="AF29">
        <v>10.266041156356</v>
      </c>
      <c r="AG29" s="16">
        <v>0</v>
      </c>
      <c r="AH29">
        <f t="shared" si="4"/>
        <v>19.407255427931229</v>
      </c>
      <c r="AK29" s="1">
        <v>27.34847751322414</v>
      </c>
      <c r="AL29" s="1">
        <v>72.65152248677586</v>
      </c>
      <c r="AN29" s="1">
        <v>26.85826753462857</v>
      </c>
      <c r="AO29" s="1">
        <v>73.141732465371419</v>
      </c>
      <c r="AQ29" s="1">
        <v>40.319157696599127</v>
      </c>
      <c r="AR29" s="1">
        <v>59.680842303400858</v>
      </c>
      <c r="AT29" s="1">
        <v>33.200561699688045</v>
      </c>
      <c r="AU29" s="1">
        <v>66.799438300311962</v>
      </c>
    </row>
    <row r="30" spans="1:50" s="34" customFormat="1" x14ac:dyDescent="0.2">
      <c r="A30" s="32">
        <f t="shared" si="0"/>
        <v>28</v>
      </c>
      <c r="B30" s="33">
        <v>40238</v>
      </c>
      <c r="C30" s="34">
        <v>2.4300000000000002</v>
      </c>
      <c r="D30" s="34">
        <v>3.8133499999999998</v>
      </c>
      <c r="E30" s="34">
        <v>4.0466899999999999</v>
      </c>
      <c r="F30" s="34">
        <v>4.2533333333333303</v>
      </c>
      <c r="G30" s="34">
        <v>5.2477489696732302</v>
      </c>
      <c r="H30" s="34">
        <v>10.340336642472399</v>
      </c>
      <c r="I30" s="34">
        <v>0.16</v>
      </c>
      <c r="J30" s="34">
        <f t="shared" si="1"/>
        <v>15.58808561214563</v>
      </c>
      <c r="K30" s="34">
        <v>1.59236932432324</v>
      </c>
      <c r="L30" s="34">
        <v>5.0514068152147997</v>
      </c>
      <c r="M30" s="34">
        <v>1.9423251564036199</v>
      </c>
      <c r="N30" s="34">
        <v>4.0875944630963703</v>
      </c>
      <c r="O30" s="34">
        <v>9.14671329068854</v>
      </c>
      <c r="P30" s="34">
        <v>10.550177638337001</v>
      </c>
      <c r="Q30" s="35">
        <v>0</v>
      </c>
      <c r="R30" s="34">
        <f t="shared" si="2"/>
        <v>19.696890929025543</v>
      </c>
      <c r="S30" s="34">
        <v>1.2399444370821799</v>
      </c>
      <c r="T30" s="34">
        <v>3.5994481684027799</v>
      </c>
      <c r="U30" s="34">
        <v>1.08974579224174</v>
      </c>
      <c r="V30" s="34">
        <v>3.9654060058891001</v>
      </c>
      <c r="W30" s="34">
        <v>8.99293076108418</v>
      </c>
      <c r="X30" s="34">
        <v>10.8524818448931</v>
      </c>
      <c r="Y30" s="35">
        <v>0.25313661391008402</v>
      </c>
      <c r="Z30" s="34">
        <f t="shared" si="3"/>
        <v>19.84541260597728</v>
      </c>
      <c r="AA30" s="34">
        <v>1.42372496173232</v>
      </c>
      <c r="AB30" s="34">
        <v>4.3566073008646802</v>
      </c>
      <c r="AC30" s="34">
        <v>1.5343440272817701</v>
      </c>
      <c r="AD30" s="34">
        <v>4.0291241472142998</v>
      </c>
      <c r="AE30" s="34">
        <v>9.0731243994902702</v>
      </c>
      <c r="AF30" s="34">
        <v>10.694837967584199</v>
      </c>
      <c r="AG30" s="35">
        <v>0</v>
      </c>
      <c r="AH30" s="34">
        <f t="shared" si="4"/>
        <v>19.767962367074468</v>
      </c>
      <c r="AI30" s="1"/>
      <c r="AJ30" s="1"/>
      <c r="AK30" s="1" t="s">
        <v>422</v>
      </c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</row>
    <row r="31" spans="1:50" x14ac:dyDescent="0.2">
      <c r="A31" s="14">
        <f t="shared" si="0"/>
        <v>29</v>
      </c>
      <c r="B31" s="20">
        <v>40269</v>
      </c>
      <c r="C31" s="1">
        <v>2.56</v>
      </c>
      <c r="D31" s="1">
        <v>3.9908299999999999</v>
      </c>
      <c r="E31" s="1">
        <v>5.2823500000000001</v>
      </c>
      <c r="F31" s="1">
        <v>4.24</v>
      </c>
      <c r="G31" s="1">
        <v>5.2134045242251901</v>
      </c>
      <c r="H31" s="1">
        <v>10.428963633521001</v>
      </c>
      <c r="I31" s="1">
        <v>0.2</v>
      </c>
      <c r="J31">
        <f t="shared" si="1"/>
        <v>15.642368157746191</v>
      </c>
      <c r="K31">
        <v>1.76582523171784</v>
      </c>
      <c r="L31">
        <v>5.0051022241443599</v>
      </c>
      <c r="M31">
        <v>3.1727207446539798</v>
      </c>
      <c r="N31">
        <v>4.0773620957642596</v>
      </c>
      <c r="O31">
        <v>9.0050243556018597</v>
      </c>
      <c r="P31">
        <v>11.011491686791301</v>
      </c>
      <c r="Q31" s="16">
        <v>0</v>
      </c>
      <c r="R31">
        <f t="shared" si="2"/>
        <v>20.01651604239316</v>
      </c>
      <c r="S31">
        <v>1.4098430569667699</v>
      </c>
      <c r="T31">
        <v>3.5444364714333498</v>
      </c>
      <c r="U31">
        <v>2.3103285011002201</v>
      </c>
      <c r="V31">
        <v>3.9540825654037701</v>
      </c>
      <c r="W31">
        <v>8.8574034636428394</v>
      </c>
      <c r="X31">
        <v>11.319719915390101</v>
      </c>
      <c r="Y31" s="16">
        <v>0.350666826206675</v>
      </c>
      <c r="Z31">
        <f t="shared" si="3"/>
        <v>20.177123379032942</v>
      </c>
      <c r="AA31">
        <v>1.5954786156641301</v>
      </c>
      <c r="AB31">
        <v>4.3061361359298296</v>
      </c>
      <c r="AC31">
        <v>2.7600439006432498</v>
      </c>
      <c r="AD31">
        <v>4.0183696733479302</v>
      </c>
      <c r="AE31">
        <v>8.9343839663137405</v>
      </c>
      <c r="AF31">
        <v>11.158986812778201</v>
      </c>
      <c r="AG31" s="16">
        <v>8.4830513871048396E-2</v>
      </c>
      <c r="AH31">
        <f t="shared" si="4"/>
        <v>20.093370779091941</v>
      </c>
      <c r="AK31" s="1">
        <v>5.0976134330977594</v>
      </c>
      <c r="AL31" s="1">
        <v>-1.7514742312740612</v>
      </c>
      <c r="AM31" s="1">
        <v>3.3461392018236982</v>
      </c>
      <c r="AN31" s="1">
        <v>3.8897125763438094</v>
      </c>
      <c r="AO31" s="1">
        <v>-2.91739800809468</v>
      </c>
      <c r="AP31" s="1">
        <v>0.97231456824912943</v>
      </c>
      <c r="AQ31" s="1">
        <v>3.8502528208186195</v>
      </c>
      <c r="AR31" s="1">
        <v>-2.9379231945292306</v>
      </c>
      <c r="AS31" s="1">
        <v>0.91232962628938896</v>
      </c>
      <c r="AT31" s="1">
        <v>3.8708300695758506</v>
      </c>
      <c r="AU31" s="1">
        <v>-2.9272198371102798</v>
      </c>
      <c r="AV31" s="1">
        <v>0.94361023246557085</v>
      </c>
    </row>
    <row r="32" spans="1:50" x14ac:dyDescent="0.2">
      <c r="A32" s="14">
        <f t="shared" si="0"/>
        <v>30</v>
      </c>
      <c r="B32" s="20">
        <v>40299</v>
      </c>
      <c r="C32" s="1">
        <v>2.74</v>
      </c>
      <c r="D32" s="1">
        <v>3.9194200000000001</v>
      </c>
      <c r="E32" s="1">
        <v>7.8837400000000004</v>
      </c>
      <c r="F32" s="1">
        <v>3.93</v>
      </c>
      <c r="G32" s="1">
        <v>5.21425133210405</v>
      </c>
      <c r="H32" s="1">
        <v>10.4513899385675</v>
      </c>
      <c r="I32" s="1">
        <v>0.2</v>
      </c>
      <c r="J32">
        <f t="shared" si="1"/>
        <v>15.66564127067155</v>
      </c>
      <c r="K32">
        <v>2.0719123910862498</v>
      </c>
      <c r="L32">
        <v>4.9890345632567401</v>
      </c>
      <c r="M32">
        <v>5.9721844225470901</v>
      </c>
      <c r="N32">
        <v>3.7975165340012902</v>
      </c>
      <c r="O32">
        <v>8.8738000325801494</v>
      </c>
      <c r="P32">
        <v>11.334699142708899</v>
      </c>
      <c r="Q32" s="16">
        <v>0</v>
      </c>
      <c r="R32">
        <f t="shared" si="2"/>
        <v>20.208499175289049</v>
      </c>
      <c r="S32">
        <v>1.7005037199792401</v>
      </c>
      <c r="T32">
        <v>3.4878366889910399</v>
      </c>
      <c r="U32">
        <v>5.0762609807914201</v>
      </c>
      <c r="V32">
        <v>3.6695305534181499</v>
      </c>
      <c r="W32">
        <v>8.7319538394672502</v>
      </c>
      <c r="X32">
        <v>11.6408045559846</v>
      </c>
      <c r="Y32" s="16">
        <v>0.32317300456977599</v>
      </c>
      <c r="Z32">
        <f t="shared" si="3"/>
        <v>20.37275839545185</v>
      </c>
      <c r="AA32">
        <v>1.89418380020856</v>
      </c>
      <c r="AB32">
        <v>4.2706728135792504</v>
      </c>
      <c r="AC32">
        <v>5.5434620387564104</v>
      </c>
      <c r="AD32">
        <v>3.7362719542413698</v>
      </c>
      <c r="AE32">
        <v>8.8059229850460206</v>
      </c>
      <c r="AF32">
        <v>11.481178447027199</v>
      </c>
      <c r="AG32" s="16">
        <v>4.9367052919377798E-2</v>
      </c>
      <c r="AH32">
        <f t="shared" si="4"/>
        <v>20.287101432073221</v>
      </c>
      <c r="AK32" s="1">
        <v>152.34313713904911</v>
      </c>
      <c r="AL32" s="1">
        <v>-52.343137139049098</v>
      </c>
      <c r="AN32" s="1">
        <v>400.04672390624671</v>
      </c>
      <c r="AO32" s="1">
        <v>-300.04672390624671</v>
      </c>
      <c r="AQ32" s="1">
        <v>422.02431115585938</v>
      </c>
      <c r="AR32" s="1">
        <v>-322.02431115585932</v>
      </c>
      <c r="AT32" s="1">
        <v>410.21493158904292</v>
      </c>
      <c r="AU32" s="1">
        <v>-310.21493158904292</v>
      </c>
    </row>
    <row r="33" spans="1:50" x14ac:dyDescent="0.2">
      <c r="A33" s="14">
        <f t="shared" si="0"/>
        <v>31</v>
      </c>
      <c r="B33" s="20">
        <v>40330</v>
      </c>
      <c r="C33" s="1">
        <v>3.26</v>
      </c>
      <c r="D33" s="1">
        <v>3.5128300000000001</v>
      </c>
      <c r="E33" s="1">
        <v>8.4558999999999997</v>
      </c>
      <c r="F33" s="1">
        <v>3.72</v>
      </c>
      <c r="G33" s="1">
        <v>5.1865915881684899</v>
      </c>
      <c r="H33" s="1">
        <v>10.372408847969099</v>
      </c>
      <c r="I33" s="1">
        <v>0.18</v>
      </c>
      <c r="J33">
        <f t="shared" si="1"/>
        <v>15.559000436137589</v>
      </c>
      <c r="K33">
        <v>2.5413962646598098</v>
      </c>
      <c r="L33">
        <v>4.5439994957267196</v>
      </c>
      <c r="M33">
        <v>6.5057684781746303</v>
      </c>
      <c r="N33">
        <v>3.5754414960546099</v>
      </c>
      <c r="O33">
        <v>8.8011705000792908</v>
      </c>
      <c r="P33">
        <v>11.0102004518409</v>
      </c>
      <c r="Q33" s="16">
        <v>0</v>
      </c>
      <c r="R33">
        <f t="shared" si="2"/>
        <v>19.811370951920189</v>
      </c>
      <c r="S33">
        <v>2.14319353569786</v>
      </c>
      <c r="T33">
        <v>2.9688440376116501</v>
      </c>
      <c r="U33">
        <v>5.5568673988634503</v>
      </c>
      <c r="V33">
        <v>3.4392671975779998</v>
      </c>
      <c r="W33">
        <v>8.6552525778710905</v>
      </c>
      <c r="X33">
        <v>11.2964088958216</v>
      </c>
      <c r="Y33" s="16">
        <v>0.36173751548289801</v>
      </c>
      <c r="Z33">
        <f t="shared" si="3"/>
        <v>19.951661473692688</v>
      </c>
      <c r="AA33">
        <v>2.35084602874013</v>
      </c>
      <c r="AB33">
        <v>3.7902471421543602</v>
      </c>
      <c r="AC33">
        <v>6.05169493378044</v>
      </c>
      <c r="AD33">
        <v>3.5102785958189502</v>
      </c>
      <c r="AE33">
        <v>8.7313450255674496</v>
      </c>
      <c r="AF33">
        <v>11.147158545184199</v>
      </c>
      <c r="AG33" s="16">
        <v>7.3171557083246894E-2</v>
      </c>
      <c r="AH33">
        <f t="shared" si="4"/>
        <v>19.878503570751647</v>
      </c>
      <c r="AK33" s="1" t="s">
        <v>423</v>
      </c>
    </row>
    <row r="34" spans="1:50" x14ac:dyDescent="0.2">
      <c r="A34" s="14">
        <f t="shared" si="0"/>
        <v>32</v>
      </c>
      <c r="B34" s="20">
        <v>40360</v>
      </c>
      <c r="C34" s="1">
        <v>3.07</v>
      </c>
      <c r="D34" s="1">
        <v>3.4851700000000001</v>
      </c>
      <c r="E34" s="1">
        <v>7.7332900000000002</v>
      </c>
      <c r="F34" s="1">
        <v>3.71</v>
      </c>
      <c r="G34" s="1">
        <v>5.1605729222623999</v>
      </c>
      <c r="H34" s="1">
        <v>10.282857686422499</v>
      </c>
      <c r="I34" s="1">
        <v>0.18</v>
      </c>
      <c r="J34">
        <f t="shared" si="1"/>
        <v>15.443430608684899</v>
      </c>
      <c r="K34">
        <v>2.3404639766570798</v>
      </c>
      <c r="L34">
        <v>4.6943338622077304</v>
      </c>
      <c r="M34">
        <v>5.8644378644022899</v>
      </c>
      <c r="N34">
        <v>3.5687728978805602</v>
      </c>
      <c r="O34">
        <v>8.7447996086446391</v>
      </c>
      <c r="P34">
        <v>10.5572962045413</v>
      </c>
      <c r="Q34" s="16">
        <v>0</v>
      </c>
      <c r="R34">
        <f t="shared" si="2"/>
        <v>19.302095813185939</v>
      </c>
      <c r="S34">
        <v>1.9294000929103401</v>
      </c>
      <c r="T34">
        <v>3.0789421813222302</v>
      </c>
      <c r="U34">
        <v>4.89097815799275</v>
      </c>
      <c r="V34">
        <v>3.4285607159272802</v>
      </c>
      <c r="W34">
        <v>8.59091689291742</v>
      </c>
      <c r="X34">
        <v>10.83186353084</v>
      </c>
      <c r="Y34" s="16">
        <v>0.33659727678420898</v>
      </c>
      <c r="Z34">
        <f t="shared" si="3"/>
        <v>19.42278042375742</v>
      </c>
      <c r="AA34">
        <v>2.14375934776066</v>
      </c>
      <c r="AB34">
        <v>3.9213274423425299</v>
      </c>
      <c r="AC34">
        <v>5.3986123860129398</v>
      </c>
      <c r="AD34">
        <v>3.5016777666652099</v>
      </c>
      <c r="AE34">
        <v>8.6711627758127303</v>
      </c>
      <c r="AF34">
        <v>10.6886837240051</v>
      </c>
      <c r="AG34" s="16">
        <v>4.0108382580724002E-2</v>
      </c>
      <c r="AH34">
        <f t="shared" si="4"/>
        <v>19.359846499817831</v>
      </c>
      <c r="AK34" s="1">
        <v>-0.48399987379800002</v>
      </c>
      <c r="AL34" s="1">
        <v>-7.8116966559229617E-2</v>
      </c>
      <c r="AM34" s="1">
        <v>-0.56211684035722964</v>
      </c>
      <c r="AN34" s="1">
        <v>-1.3849323070113986</v>
      </c>
      <c r="AO34" s="1">
        <v>-0.56714723105472054</v>
      </c>
      <c r="AP34" s="1">
        <v>-1.9520795380661191</v>
      </c>
      <c r="AQ34" s="1">
        <v>-1.3424186697211997</v>
      </c>
      <c r="AR34" s="1">
        <v>-0.63053910858059936</v>
      </c>
      <c r="AS34" s="1">
        <v>-1.9729577783017991</v>
      </c>
      <c r="AT34" s="1">
        <v>-1.3645884393624996</v>
      </c>
      <c r="AU34" s="1">
        <v>-0.59748187303330003</v>
      </c>
      <c r="AV34" s="1">
        <v>-1.9620703123957997</v>
      </c>
    </row>
    <row r="35" spans="1:50" x14ac:dyDescent="0.2">
      <c r="A35" s="14">
        <f t="shared" si="0"/>
        <v>33</v>
      </c>
      <c r="B35" s="20">
        <v>40391</v>
      </c>
      <c r="C35" s="1">
        <v>3.19</v>
      </c>
      <c r="D35" s="1">
        <v>2.6824599999999998</v>
      </c>
      <c r="E35" s="1">
        <v>6.87216</v>
      </c>
      <c r="F35" s="1">
        <v>3.79666666666667</v>
      </c>
      <c r="G35" s="1">
        <v>5.2126591952996204</v>
      </c>
      <c r="H35" s="1">
        <v>10.0766175119353</v>
      </c>
      <c r="I35" s="1">
        <v>0.19</v>
      </c>
      <c r="J35">
        <f t="shared" si="1"/>
        <v>15.28927670723492</v>
      </c>
      <c r="K35">
        <v>2.4973577206929001</v>
      </c>
      <c r="L35">
        <v>3.8567231424033901</v>
      </c>
      <c r="M35">
        <v>5.0584687941820601</v>
      </c>
      <c r="N35">
        <v>3.6628617590879702</v>
      </c>
      <c r="O35">
        <v>8.7192762943015492</v>
      </c>
      <c r="P35">
        <v>10.456059579616999</v>
      </c>
      <c r="Q35" s="16">
        <v>0</v>
      </c>
      <c r="R35">
        <f t="shared" si="2"/>
        <v>19.175335873918549</v>
      </c>
      <c r="S35">
        <v>2.0852223293062999</v>
      </c>
      <c r="T35">
        <v>2.2382350577106802</v>
      </c>
      <c r="U35">
        <v>4.0828388167703702</v>
      </c>
      <c r="V35">
        <v>3.5223178706067602</v>
      </c>
      <c r="W35">
        <v>8.5652150276641805</v>
      </c>
      <c r="X35">
        <v>10.7300148920887</v>
      </c>
      <c r="Y35" s="16">
        <v>0.35226470189107401</v>
      </c>
      <c r="Z35">
        <f t="shared" si="3"/>
        <v>19.295229919752881</v>
      </c>
      <c r="AA35">
        <v>2.3001403478630098</v>
      </c>
      <c r="AB35">
        <v>3.08223501376763</v>
      </c>
      <c r="AC35">
        <v>4.5916047853623798</v>
      </c>
      <c r="AD35">
        <v>3.5956078977772301</v>
      </c>
      <c r="AE35">
        <v>8.64555402027203</v>
      </c>
      <c r="AF35">
        <v>10.5871542347416</v>
      </c>
      <c r="AG35" s="16">
        <v>5.51659984803963E-2</v>
      </c>
      <c r="AH35">
        <f t="shared" si="4"/>
        <v>19.23270825501363</v>
      </c>
      <c r="AK35" s="1">
        <v>86.103073071145545</v>
      </c>
      <c r="AL35" s="1">
        <v>13.896926928854448</v>
      </c>
      <c r="AN35" s="1">
        <v>70.946510119327385</v>
      </c>
      <c r="AO35" s="1">
        <v>29.053489880672611</v>
      </c>
      <c r="AQ35" s="1">
        <v>68.040922339284478</v>
      </c>
      <c r="AR35" s="1">
        <v>31.959077660715511</v>
      </c>
      <c r="AT35" s="1">
        <v>69.548396443359835</v>
      </c>
      <c r="AU35" s="1">
        <v>30.451603556640158</v>
      </c>
    </row>
    <row r="36" spans="1:50" x14ac:dyDescent="0.2">
      <c r="A36" s="14">
        <f t="shared" si="0"/>
        <v>34</v>
      </c>
      <c r="B36" s="20">
        <v>40422</v>
      </c>
      <c r="C36" s="1">
        <v>3.13</v>
      </c>
      <c r="D36" s="1">
        <v>3.6991299999999998</v>
      </c>
      <c r="E36" s="1">
        <v>6.3017399999999997</v>
      </c>
      <c r="F36" s="1">
        <v>3.7833333333333301</v>
      </c>
      <c r="G36" s="1">
        <v>5.3635645178663403</v>
      </c>
      <c r="H36" s="1">
        <v>9.8263435421170904</v>
      </c>
      <c r="I36" s="1">
        <v>0.19</v>
      </c>
      <c r="J36">
        <f t="shared" si="1"/>
        <v>15.189908059983431</v>
      </c>
      <c r="K36">
        <v>2.5569871970818099</v>
      </c>
      <c r="L36">
        <v>5.1180730329456701</v>
      </c>
      <c r="M36">
        <v>4.7098928320384204</v>
      </c>
      <c r="N36">
        <v>3.6836415939684199</v>
      </c>
      <c r="O36">
        <v>8.84360284787879</v>
      </c>
      <c r="P36">
        <v>10.3542857444851</v>
      </c>
      <c r="Q36" s="16">
        <v>0</v>
      </c>
      <c r="R36">
        <f t="shared" si="2"/>
        <v>19.197888592363888</v>
      </c>
      <c r="S36">
        <v>2.1497424303280401</v>
      </c>
      <c r="T36">
        <v>3.5156582268215302</v>
      </c>
      <c r="U36">
        <v>3.743520970224</v>
      </c>
      <c r="V36">
        <v>3.5446523276646</v>
      </c>
      <c r="W36">
        <v>8.6934174372785797</v>
      </c>
      <c r="X36">
        <v>10.6328043479075</v>
      </c>
      <c r="Y36" s="16">
        <v>0.246332576850295</v>
      </c>
      <c r="Z36">
        <f t="shared" si="3"/>
        <v>19.326221785186078</v>
      </c>
      <c r="AA36">
        <v>2.3621101137823599</v>
      </c>
      <c r="AB36">
        <v>4.3512763810389297</v>
      </c>
      <c r="AC36">
        <v>4.2474590693796097</v>
      </c>
      <c r="AD36">
        <v>3.6171316593089098</v>
      </c>
      <c r="AE36">
        <v>8.7717352705365492</v>
      </c>
      <c r="AF36">
        <v>10.487564051563799</v>
      </c>
      <c r="AG36" s="16">
        <v>0</v>
      </c>
      <c r="AH36">
        <f t="shared" si="4"/>
        <v>19.259299322100347</v>
      </c>
      <c r="AK36" s="1" t="s">
        <v>424</v>
      </c>
    </row>
    <row r="37" spans="1:50" s="38" customFormat="1" x14ac:dyDescent="0.2">
      <c r="A37" s="36">
        <f t="shared" si="0"/>
        <v>35</v>
      </c>
      <c r="B37" s="37">
        <v>40452</v>
      </c>
      <c r="C37" s="38">
        <v>3.09</v>
      </c>
      <c r="D37" s="38">
        <v>3.7535599999999998</v>
      </c>
      <c r="E37" s="38">
        <v>5.6767000000000003</v>
      </c>
      <c r="F37" s="38">
        <v>3.67</v>
      </c>
      <c r="G37" s="38">
        <v>5.5043698828239904</v>
      </c>
      <c r="H37" s="38">
        <v>9.57555701808778</v>
      </c>
      <c r="I37" s="38">
        <v>0.19</v>
      </c>
      <c r="J37" s="38">
        <f t="shared" si="1"/>
        <v>15.07992690091177</v>
      </c>
      <c r="K37" s="38">
        <v>2.4608149991757799</v>
      </c>
      <c r="L37" s="38">
        <v>4.9072067898953202</v>
      </c>
      <c r="M37" s="38">
        <v>3.9519331049804101</v>
      </c>
      <c r="N37" s="38">
        <v>3.54995574867801</v>
      </c>
      <c r="O37" s="38">
        <v>8.9241753632826395</v>
      </c>
      <c r="P37" s="38">
        <v>10.1478565516861</v>
      </c>
      <c r="Q37" s="39">
        <v>0</v>
      </c>
      <c r="R37" s="38">
        <f t="shared" si="2"/>
        <v>19.07203191496874</v>
      </c>
      <c r="S37" s="38">
        <v>2.0521947734891399</v>
      </c>
      <c r="T37" s="38">
        <v>3.3008658627733798</v>
      </c>
      <c r="U37" s="38">
        <v>2.98278997847141</v>
      </c>
      <c r="V37" s="38">
        <v>3.4105421295688898</v>
      </c>
      <c r="W37" s="38">
        <v>8.7737733939723395</v>
      </c>
      <c r="X37" s="38">
        <v>10.4255360693264</v>
      </c>
      <c r="Y37" s="39">
        <v>0.34078948729647901</v>
      </c>
      <c r="Z37" s="38">
        <f t="shared" si="3"/>
        <v>19.199309463298739</v>
      </c>
      <c r="AA37" s="38">
        <v>2.2652797234404298</v>
      </c>
      <c r="AB37" s="38">
        <v>4.1385313882262897</v>
      </c>
      <c r="AC37" s="38">
        <v>3.4881732209694798</v>
      </c>
      <c r="AD37" s="38">
        <v>3.4832427502992398</v>
      </c>
      <c r="AE37" s="38">
        <v>8.8522041570340697</v>
      </c>
      <c r="AF37" s="38">
        <v>10.280733334661299</v>
      </c>
      <c r="AG37" s="39">
        <v>4.60675852625703E-2</v>
      </c>
      <c r="AH37" s="38">
        <f t="shared" si="4"/>
        <v>19.132937491695369</v>
      </c>
      <c r="AI37" s="1"/>
      <c r="AJ37" s="1"/>
      <c r="AK37" s="1">
        <v>3.6904148835635002</v>
      </c>
      <c r="AL37" s="1">
        <v>4.1182035585531898</v>
      </c>
      <c r="AM37" s="1">
        <v>7.80861844211669</v>
      </c>
      <c r="AN37" s="1">
        <v>-1.1551577041700511E-2</v>
      </c>
      <c r="AO37" s="1">
        <v>5.5396287086966005</v>
      </c>
      <c r="AP37" s="1">
        <v>5.5280771316549</v>
      </c>
      <c r="AQ37" s="1">
        <v>3.0330635268898991</v>
      </c>
      <c r="AR37" s="1">
        <v>4.1916559177391699</v>
      </c>
      <c r="AS37" s="1">
        <v>7.224719444629069</v>
      </c>
      <c r="AT37" s="1">
        <v>1.4453749685175996</v>
      </c>
      <c r="AU37" s="1">
        <v>4.8945890978434496</v>
      </c>
      <c r="AV37" s="1">
        <v>6.3399640663610493</v>
      </c>
      <c r="AW37" s="1"/>
      <c r="AX37" s="1"/>
    </row>
    <row r="38" spans="1:50" x14ac:dyDescent="0.2">
      <c r="A38" s="14">
        <f t="shared" si="0"/>
        <v>36</v>
      </c>
      <c r="B38" s="20">
        <v>40483</v>
      </c>
      <c r="C38" s="1">
        <v>3.11</v>
      </c>
      <c r="D38" s="1">
        <v>4.1667899999999998</v>
      </c>
      <c r="E38" s="1">
        <v>5.2972000000000001</v>
      </c>
      <c r="F38" s="1">
        <v>4.0599999999999996</v>
      </c>
      <c r="G38" s="1">
        <v>5.9315189267959303</v>
      </c>
      <c r="H38" s="1">
        <v>9.5087413970942904</v>
      </c>
      <c r="I38" s="1">
        <v>0.19</v>
      </c>
      <c r="J38">
        <f t="shared" si="1"/>
        <v>15.440260323890222</v>
      </c>
      <c r="K38">
        <v>2.53422361287214</v>
      </c>
      <c r="L38">
        <v>5.33875569397114</v>
      </c>
      <c r="M38">
        <v>3.7951338377094501</v>
      </c>
      <c r="N38">
        <v>3.9540777484924701</v>
      </c>
      <c r="O38">
        <v>9.00636718528167</v>
      </c>
      <c r="P38">
        <v>9.7751226893451193</v>
      </c>
      <c r="Q38" s="16">
        <v>0</v>
      </c>
      <c r="R38">
        <f t="shared" si="2"/>
        <v>18.781489874626789</v>
      </c>
      <c r="S38">
        <v>2.1134068942238402</v>
      </c>
      <c r="T38">
        <v>3.6974574947603598</v>
      </c>
      <c r="U38">
        <v>2.8013105389442701</v>
      </c>
      <c r="V38">
        <v>3.8108963117925301</v>
      </c>
      <c r="W38">
        <v>8.8541382257398809</v>
      </c>
      <c r="X38">
        <v>10.045718897326299</v>
      </c>
      <c r="Y38" s="16">
        <v>0.36366482200506101</v>
      </c>
      <c r="Z38">
        <f t="shared" si="3"/>
        <v>18.89985712306618</v>
      </c>
      <c r="AA38">
        <v>2.3328520019180501</v>
      </c>
      <c r="AB38">
        <v>4.5533523395304103</v>
      </c>
      <c r="AC38">
        <v>3.3195638572227599</v>
      </c>
      <c r="AD38">
        <v>3.8855617525985799</v>
      </c>
      <c r="AE38">
        <v>8.9335217172706596</v>
      </c>
      <c r="AF38">
        <v>9.9046099266732099</v>
      </c>
      <c r="AG38" s="16">
        <v>6.2049891316930499E-2</v>
      </c>
      <c r="AH38">
        <f t="shared" si="4"/>
        <v>18.838131643943868</v>
      </c>
      <c r="AK38" s="1">
        <v>47.260791533350115</v>
      </c>
      <c r="AL38" s="1">
        <v>52.739208466649885</v>
      </c>
      <c r="AN38" s="1">
        <v>-0.20896193679270175</v>
      </c>
      <c r="AO38" s="1">
        <v>100.2089619367927</v>
      </c>
      <c r="AQ38" s="1">
        <v>41.981748220613746</v>
      </c>
      <c r="AR38" s="1">
        <v>58.018251779386262</v>
      </c>
      <c r="AT38" s="1">
        <v>22.797841650026918</v>
      </c>
      <c r="AU38" s="1">
        <v>77.202158349973075</v>
      </c>
    </row>
    <row r="39" spans="1:50" x14ac:dyDescent="0.2">
      <c r="A39" s="14">
        <f t="shared" si="0"/>
        <v>37</v>
      </c>
      <c r="B39" s="20">
        <v>40513</v>
      </c>
      <c r="C39" s="1">
        <v>2.8</v>
      </c>
      <c r="D39" s="1">
        <v>3.9324300000000001</v>
      </c>
      <c r="E39" s="1">
        <v>5.97288</v>
      </c>
      <c r="F39" s="1">
        <v>3.55</v>
      </c>
      <c r="G39" s="1">
        <v>6.6381646061234001</v>
      </c>
      <c r="H39" s="1">
        <v>9.1753483095525095</v>
      </c>
      <c r="I39" s="1">
        <v>0.18</v>
      </c>
      <c r="J39">
        <f t="shared" si="1"/>
        <v>15.81351291567591</v>
      </c>
      <c r="K39">
        <v>2.3831263024473701</v>
      </c>
      <c r="L39">
        <v>4.9334018099050096</v>
      </c>
      <c r="M39">
        <v>4.6234012188827496</v>
      </c>
      <c r="N39">
        <v>3.4745788223415301</v>
      </c>
      <c r="O39">
        <v>9.5349011040134002</v>
      </c>
      <c r="P39">
        <v>10.1631881070328</v>
      </c>
      <c r="Q39" s="16">
        <v>0</v>
      </c>
      <c r="R39">
        <f t="shared" si="2"/>
        <v>19.698089211046202</v>
      </c>
      <c r="S39">
        <v>2.0007299569886201</v>
      </c>
      <c r="T39">
        <v>3.40113758314246</v>
      </c>
      <c r="U39">
        <v>3.7066343135915001</v>
      </c>
      <c r="V39">
        <v>3.3432299843192999</v>
      </c>
      <c r="W39">
        <v>9.3888898696133598</v>
      </c>
      <c r="X39">
        <v>10.4584273808627</v>
      </c>
      <c r="Y39" s="16">
        <v>0.32283266970246</v>
      </c>
      <c r="Z39">
        <f t="shared" si="3"/>
        <v>19.84731725047606</v>
      </c>
      <c r="AA39">
        <v>2.2001398271112</v>
      </c>
      <c r="AB39">
        <v>4.2001740124410798</v>
      </c>
      <c r="AC39">
        <v>4.18470470230689</v>
      </c>
      <c r="AD39">
        <v>3.4117250289027998</v>
      </c>
      <c r="AE39">
        <v>9.4650309772205006</v>
      </c>
      <c r="AF39">
        <v>10.304467684467401</v>
      </c>
      <c r="AG39" s="16">
        <v>4.2805041491718702E-2</v>
      </c>
      <c r="AH39">
        <f t="shared" si="4"/>
        <v>19.769498661687901</v>
      </c>
    </row>
    <row r="40" spans="1:50" x14ac:dyDescent="0.2">
      <c r="A40" s="14">
        <f t="shared" si="0"/>
        <v>38</v>
      </c>
      <c r="B40" s="20">
        <v>40544</v>
      </c>
      <c r="C40" s="1">
        <v>2.67</v>
      </c>
      <c r="D40" s="1">
        <v>4.33622</v>
      </c>
      <c r="E40" s="1">
        <v>4.6369699999999998</v>
      </c>
      <c r="F40" s="1">
        <v>3.34</v>
      </c>
      <c r="G40" s="1">
        <v>7.3385883825496796</v>
      </c>
      <c r="H40" s="1">
        <v>8.7519235611627906</v>
      </c>
      <c r="I40" s="1">
        <v>0.17</v>
      </c>
      <c r="J40">
        <f t="shared" si="1"/>
        <v>16.090511943712471</v>
      </c>
      <c r="K40">
        <v>2.2098923452968799</v>
      </c>
      <c r="L40">
        <v>5.3398920021534702</v>
      </c>
      <c r="M40">
        <v>3.3564778088461402</v>
      </c>
      <c r="N40">
        <v>3.2562906787729902</v>
      </c>
      <c r="O40">
        <v>10.018899172576599</v>
      </c>
      <c r="P40">
        <v>9.2048629796937895</v>
      </c>
      <c r="Q40" s="16">
        <v>0</v>
      </c>
      <c r="R40">
        <f t="shared" si="2"/>
        <v>19.223762152270389</v>
      </c>
      <c r="S40">
        <v>1.77959145284405</v>
      </c>
      <c r="T40">
        <v>3.6686978375901398</v>
      </c>
      <c r="U40">
        <v>2.3438380423927101</v>
      </c>
      <c r="V40">
        <v>3.1101152920011002</v>
      </c>
      <c r="W40">
        <v>9.8620695687310995</v>
      </c>
      <c r="X40">
        <v>9.4691546946016096</v>
      </c>
      <c r="Y40" s="16">
        <v>0.39825241715478299</v>
      </c>
      <c r="Z40">
        <f t="shared" si="3"/>
        <v>19.331224263332707</v>
      </c>
      <c r="AA40">
        <v>2.0039823135221502</v>
      </c>
      <c r="AB40">
        <v>4.54018266024294</v>
      </c>
      <c r="AC40">
        <v>2.8719036651621699</v>
      </c>
      <c r="AD40">
        <v>3.1863420008529602</v>
      </c>
      <c r="AE40">
        <v>9.9438521780724205</v>
      </c>
      <c r="AF40">
        <v>9.3313333551193391</v>
      </c>
      <c r="AG40" s="16">
        <v>9.0798769535450796E-2</v>
      </c>
      <c r="AH40">
        <f t="shared" si="4"/>
        <v>19.27518553319176</v>
      </c>
    </row>
    <row r="41" spans="1:50" x14ac:dyDescent="0.2">
      <c r="A41" s="14">
        <f t="shared" si="0"/>
        <v>39</v>
      </c>
      <c r="B41" s="20">
        <v>40575</v>
      </c>
      <c r="C41" s="1">
        <v>2.73</v>
      </c>
      <c r="D41" s="1">
        <v>4.3815900000000001</v>
      </c>
      <c r="E41" s="1">
        <v>3.81209</v>
      </c>
      <c r="F41" s="1">
        <v>3.2333333333333298</v>
      </c>
      <c r="G41" s="1">
        <v>7.9724588356707402</v>
      </c>
      <c r="H41" s="1">
        <v>8.6713387984283408</v>
      </c>
      <c r="I41" s="1">
        <v>0.16</v>
      </c>
      <c r="J41">
        <f t="shared" si="1"/>
        <v>16.64379763409908</v>
      </c>
      <c r="K41">
        <v>2.1737700918816101</v>
      </c>
      <c r="L41">
        <v>5.3494492526561297</v>
      </c>
      <c r="M41">
        <v>2.4910439019356398</v>
      </c>
      <c r="N41">
        <v>3.1279991434175298</v>
      </c>
      <c r="O41">
        <v>10.532547792600999</v>
      </c>
      <c r="P41">
        <v>8.5483629417663494</v>
      </c>
      <c r="Q41" s="16">
        <v>0</v>
      </c>
      <c r="R41">
        <f t="shared" si="2"/>
        <v>19.08091073436735</v>
      </c>
      <c r="S41">
        <v>1.7211411689284399</v>
      </c>
      <c r="T41">
        <v>3.6099746870601201</v>
      </c>
      <c r="U41">
        <v>1.43276992115972</v>
      </c>
      <c r="V41">
        <v>2.9748103531684502</v>
      </c>
      <c r="W41">
        <v>10.3695199995538</v>
      </c>
      <c r="X41">
        <v>8.8017409614724595</v>
      </c>
      <c r="Y41" s="16">
        <v>0.46472435114320498</v>
      </c>
      <c r="Z41">
        <f t="shared" si="3"/>
        <v>19.17126096102626</v>
      </c>
      <c r="AA41">
        <v>1.9571755238894799</v>
      </c>
      <c r="AB41">
        <v>4.5170659846793804</v>
      </c>
      <c r="AC41">
        <v>1.98463261432293</v>
      </c>
      <c r="AD41">
        <v>3.05469437175435</v>
      </c>
      <c r="AE41">
        <v>10.454534805327899</v>
      </c>
      <c r="AF41">
        <v>8.6696108336573001</v>
      </c>
      <c r="AG41" s="16">
        <v>0.14396707746273399</v>
      </c>
      <c r="AH41">
        <f t="shared" si="4"/>
        <v>19.124145638985198</v>
      </c>
      <c r="AM41" s="1" t="s">
        <v>414</v>
      </c>
      <c r="AO41" s="1" t="s">
        <v>419</v>
      </c>
      <c r="AQ41" s="1" t="s">
        <v>426</v>
      </c>
      <c r="AS41" s="1" t="s">
        <v>420</v>
      </c>
    </row>
    <row r="42" spans="1:50" x14ac:dyDescent="0.2">
      <c r="A42" s="14">
        <f t="shared" si="0"/>
        <v>40</v>
      </c>
      <c r="B42" s="20">
        <v>40603</v>
      </c>
      <c r="C42" s="1">
        <v>2.56</v>
      </c>
      <c r="D42" s="1">
        <v>4.5732499999999998</v>
      </c>
      <c r="E42" s="1">
        <v>4.16228</v>
      </c>
      <c r="F42" s="1">
        <v>3.2266666666666701</v>
      </c>
      <c r="G42" s="1">
        <v>8.6300763771233306</v>
      </c>
      <c r="H42" s="1">
        <v>8.3429324764571309</v>
      </c>
      <c r="I42" s="1">
        <v>0.14000000000000001</v>
      </c>
      <c r="J42">
        <f t="shared" si="1"/>
        <v>16.97300885358046</v>
      </c>
      <c r="K42">
        <v>2.0670073360105299</v>
      </c>
      <c r="L42">
        <v>5.5277075858047997</v>
      </c>
      <c r="M42">
        <v>2.95647560386218</v>
      </c>
      <c r="N42">
        <v>3.1355179964864299</v>
      </c>
      <c r="O42">
        <v>11.055356501613399</v>
      </c>
      <c r="P42">
        <v>8.3277646427210907</v>
      </c>
      <c r="Q42" s="16">
        <v>0</v>
      </c>
      <c r="R42">
        <f t="shared" si="2"/>
        <v>19.383121144334488</v>
      </c>
      <c r="S42">
        <v>1.6040605370318901</v>
      </c>
      <c r="T42">
        <v>3.7544688317132899</v>
      </c>
      <c r="U42">
        <v>1.87700464451052</v>
      </c>
      <c r="V42">
        <v>2.9790291467866501</v>
      </c>
      <c r="W42">
        <v>10.887742711945201</v>
      </c>
      <c r="X42">
        <v>8.5767802724795796</v>
      </c>
      <c r="Y42" s="16">
        <v>0.45294896409040097</v>
      </c>
      <c r="Z42">
        <f t="shared" si="3"/>
        <v>19.464522984424782</v>
      </c>
      <c r="AA42">
        <v>1.8454753992666399</v>
      </c>
      <c r="AB42">
        <v>4.6791672862069298</v>
      </c>
      <c r="AC42">
        <v>2.4399210174355201</v>
      </c>
      <c r="AD42">
        <v>3.0606340615952101</v>
      </c>
      <c r="AE42">
        <v>10.9751489971397</v>
      </c>
      <c r="AF42">
        <v>8.4469250189492104</v>
      </c>
      <c r="AG42" s="16">
        <v>0.125671573265769</v>
      </c>
      <c r="AH42">
        <f t="shared" si="4"/>
        <v>19.42207401608891</v>
      </c>
      <c r="AL42" s="1" t="s">
        <v>376</v>
      </c>
    </row>
    <row r="43" spans="1:50" x14ac:dyDescent="0.2">
      <c r="A43" s="14">
        <f t="shared" si="0"/>
        <v>41</v>
      </c>
      <c r="B43" s="20">
        <v>40634</v>
      </c>
      <c r="C43" s="1">
        <v>2.7</v>
      </c>
      <c r="D43" s="1">
        <v>4.694</v>
      </c>
      <c r="E43" s="1">
        <v>3.41276</v>
      </c>
      <c r="F43" s="1">
        <v>3.32</v>
      </c>
      <c r="G43" s="1">
        <v>9.1042928483091305</v>
      </c>
      <c r="H43" s="1">
        <v>8.2286307292537995</v>
      </c>
      <c r="I43" s="1">
        <v>0.1</v>
      </c>
      <c r="J43">
        <f t="shared" si="1"/>
        <v>17.33292357756293</v>
      </c>
      <c r="K43">
        <v>2.0460412409605202</v>
      </c>
      <c r="L43">
        <v>5.4813101144647396</v>
      </c>
      <c r="M43">
        <v>1.93175312577146</v>
      </c>
      <c r="N43">
        <v>3.1875450406835402</v>
      </c>
      <c r="O43">
        <v>11.659403968112301</v>
      </c>
      <c r="P43">
        <v>7.91468187039378</v>
      </c>
      <c r="Q43" s="16">
        <v>0</v>
      </c>
      <c r="R43">
        <f t="shared" si="2"/>
        <v>19.574085838506079</v>
      </c>
      <c r="S43">
        <v>1.59154686802419</v>
      </c>
      <c r="T43">
        <v>3.7259791292873401</v>
      </c>
      <c r="U43">
        <v>0.87044105285736495</v>
      </c>
      <c r="V43">
        <v>3.0335131079274502</v>
      </c>
      <c r="W43">
        <v>11.485334384424</v>
      </c>
      <c r="X43">
        <v>8.1662749723870593</v>
      </c>
      <c r="Y43" s="16">
        <v>0.48930324417620003</v>
      </c>
      <c r="Z43">
        <f t="shared" si="3"/>
        <v>19.651609356811058</v>
      </c>
      <c r="AA43">
        <v>1.8285540072267099</v>
      </c>
      <c r="AB43">
        <v>4.6413391423555996</v>
      </c>
      <c r="AC43">
        <v>1.42388803301989</v>
      </c>
      <c r="AD43">
        <v>3.1138368036698201</v>
      </c>
      <c r="AE43">
        <v>11.576107200346</v>
      </c>
      <c r="AF43">
        <v>8.0350756333033306</v>
      </c>
      <c r="AG43" s="16">
        <v>0.16560561375065999</v>
      </c>
      <c r="AH43">
        <f t="shared" si="4"/>
        <v>19.61118283364933</v>
      </c>
      <c r="AL43" s="1" t="s">
        <v>345</v>
      </c>
      <c r="AM43" s="48">
        <v>2.0150911223414503</v>
      </c>
      <c r="AN43" s="48">
        <v>27.34847751322414</v>
      </c>
      <c r="AO43" s="48">
        <v>5.0976134330977594</v>
      </c>
      <c r="AP43" s="48">
        <f>100*AO43/(AO43-AO44)</f>
        <v>74.427627195005371</v>
      </c>
      <c r="AQ43" s="48">
        <v>-0.48399987379800002</v>
      </c>
      <c r="AR43" s="48">
        <v>86.103073071145545</v>
      </c>
      <c r="AS43" s="48">
        <v>3.6904148835635002</v>
      </c>
      <c r="AT43" s="48">
        <v>47.260791533350115</v>
      </c>
      <c r="AV43" s="48">
        <f>AVERAGE(AN43,AP43,AR43,AT43)</f>
        <v>58.784992328181289</v>
      </c>
    </row>
    <row r="44" spans="1:50" x14ac:dyDescent="0.2">
      <c r="A44" s="14">
        <f t="shared" si="0"/>
        <v>42</v>
      </c>
      <c r="B44" s="20">
        <v>40664</v>
      </c>
      <c r="C44" s="1">
        <v>2.73</v>
      </c>
      <c r="D44" s="1">
        <v>4.7477999999999998</v>
      </c>
      <c r="E44" s="1">
        <v>2.1589900000000002</v>
      </c>
      <c r="F44" s="1">
        <v>3.2166666666666699</v>
      </c>
      <c r="G44" s="1">
        <v>9.7985931417397492</v>
      </c>
      <c r="H44" s="1">
        <v>8.0981840325981302</v>
      </c>
      <c r="I44" s="1">
        <v>0.09</v>
      </c>
      <c r="J44">
        <f t="shared" si="1"/>
        <v>17.896777174337878</v>
      </c>
      <c r="K44">
        <v>2.1034722381720901</v>
      </c>
      <c r="L44">
        <v>5.5033746149863898</v>
      </c>
      <c r="M44">
        <v>0.78012634043916496</v>
      </c>
      <c r="N44">
        <v>3.0902311013766401</v>
      </c>
      <c r="O44">
        <v>12.165612804086701</v>
      </c>
      <c r="P44">
        <v>7.6720121988749499</v>
      </c>
      <c r="Q44" s="16">
        <v>0</v>
      </c>
      <c r="R44">
        <f t="shared" si="2"/>
        <v>19.837625002961651</v>
      </c>
      <c r="S44">
        <v>1.67928154133573</v>
      </c>
      <c r="T44">
        <v>3.8253257447297799</v>
      </c>
      <c r="U44">
        <v>-0.216739984533102</v>
      </c>
      <c r="V44">
        <v>2.9453399867650498</v>
      </c>
      <c r="W44">
        <v>11.9812806161043</v>
      </c>
      <c r="X44">
        <v>7.9329414300646599</v>
      </c>
      <c r="Y44" s="16">
        <v>0.46704865499297898</v>
      </c>
      <c r="Z44">
        <f t="shared" si="3"/>
        <v>19.914222046168959</v>
      </c>
      <c r="AA44">
        <v>1.9004860919751101</v>
      </c>
      <c r="AB44">
        <v>4.7003851202993499</v>
      </c>
      <c r="AC44">
        <v>0.30310019373486802</v>
      </c>
      <c r="AD44">
        <v>3.0208969806791801</v>
      </c>
      <c r="AE44">
        <v>12.0774051165121</v>
      </c>
      <c r="AF44">
        <v>7.7968735394567803</v>
      </c>
      <c r="AG44" s="16">
        <v>0.15848304635701499</v>
      </c>
      <c r="AH44">
        <f t="shared" si="4"/>
        <v>19.87427865596888</v>
      </c>
      <c r="AL44" s="1" t="s">
        <v>398</v>
      </c>
      <c r="AM44" s="48">
        <v>5.3531110796534094</v>
      </c>
      <c r="AN44" s="48">
        <v>72.65152248677586</v>
      </c>
      <c r="AO44" s="48">
        <v>-1.7514742312740612</v>
      </c>
      <c r="AP44" s="48">
        <f>100*AO44/(AO44-AO45)</f>
        <v>34.358710291802396</v>
      </c>
      <c r="AQ44" s="48">
        <v>-7.8116966559229617E-2</v>
      </c>
      <c r="AR44" s="48">
        <v>13.896926928854448</v>
      </c>
      <c r="AS44" s="48">
        <v>4.1182035585531898</v>
      </c>
      <c r="AT44" s="48">
        <v>52.739208466649885</v>
      </c>
      <c r="AV44" s="48">
        <f>AVERAGE(AN44,AP44,AR44,AT44)</f>
        <v>43.411592043520642</v>
      </c>
    </row>
    <row r="45" spans="1:50" s="38" customFormat="1" x14ac:dyDescent="0.2">
      <c r="A45" s="36">
        <f t="shared" si="0"/>
        <v>43</v>
      </c>
      <c r="B45" s="37">
        <v>40695</v>
      </c>
      <c r="C45" s="38">
        <v>2.57</v>
      </c>
      <c r="D45" s="38">
        <v>4.7816099999999997</v>
      </c>
      <c r="E45" s="38">
        <v>2.2841900000000002</v>
      </c>
      <c r="F45" s="38">
        <v>3.3133333333333299</v>
      </c>
      <c r="G45" s="38">
        <v>10.4611779509641</v>
      </c>
      <c r="H45" s="38">
        <v>8.0748693108430292</v>
      </c>
      <c r="I45" s="38">
        <v>0.09</v>
      </c>
      <c r="J45" s="38">
        <f t="shared" si="1"/>
        <v>18.536047261807127</v>
      </c>
      <c r="K45" s="38">
        <v>1.9660911811678701</v>
      </c>
      <c r="L45" s="38">
        <v>5.6521422565423496</v>
      </c>
      <c r="M45" s="38">
        <v>1.02043434036308</v>
      </c>
      <c r="N45" s="38">
        <v>3.1959712433384699</v>
      </c>
      <c r="O45" s="38">
        <v>12.733315424222599</v>
      </c>
      <c r="P45" s="38">
        <v>7.4368877363904202</v>
      </c>
      <c r="Q45" s="39">
        <v>0</v>
      </c>
      <c r="R45" s="38">
        <f t="shared" si="2"/>
        <v>20.170203160613021</v>
      </c>
      <c r="S45" s="38">
        <v>1.53236058422514</v>
      </c>
      <c r="T45" s="38">
        <v>3.9410483426812002</v>
      </c>
      <c r="U45" s="38">
        <v>3.7214383215832302E-3</v>
      </c>
      <c r="V45" s="38">
        <v>3.0479750672308201</v>
      </c>
      <c r="W45" s="38">
        <v>12.543670258097199</v>
      </c>
      <c r="X45" s="38">
        <v>7.6948811533782697</v>
      </c>
      <c r="Y45" s="39">
        <v>0.45053862122390198</v>
      </c>
      <c r="Z45" s="38">
        <f t="shared" si="3"/>
        <v>20.23855141147547</v>
      </c>
      <c r="AA45" s="38">
        <v>1.75853994768318</v>
      </c>
      <c r="AB45" s="38">
        <v>4.8333398595398602</v>
      </c>
      <c r="AC45" s="38">
        <v>0.53391109665847603</v>
      </c>
      <c r="AD45" s="38">
        <v>3.1251512709439</v>
      </c>
      <c r="AE45" s="38">
        <v>12.6425653401124</v>
      </c>
      <c r="AF45" s="38">
        <v>7.5603442144535196</v>
      </c>
      <c r="AG45" s="39">
        <v>0.13562195083751599</v>
      </c>
      <c r="AH45" s="38">
        <f t="shared" si="4"/>
        <v>20.20290955456592</v>
      </c>
      <c r="AI45" s="1"/>
      <c r="AJ45" s="1"/>
      <c r="AK45" s="1"/>
      <c r="AL45" s="1" t="s">
        <v>415</v>
      </c>
      <c r="AM45" s="48">
        <v>7.3682022019948601</v>
      </c>
      <c r="AN45" s="48"/>
      <c r="AO45" s="48">
        <v>3.3461392018236982</v>
      </c>
      <c r="AP45" s="48"/>
      <c r="AQ45" s="48">
        <v>-0.56211684035722964</v>
      </c>
      <c r="AR45" s="48"/>
      <c r="AS45" s="48">
        <v>7.80861844211669</v>
      </c>
      <c r="AT45" s="48"/>
      <c r="AU45" s="48">
        <f>SUM(AM45:AS45)</f>
        <v>17.960843005578017</v>
      </c>
    </row>
    <row r="46" spans="1:50" x14ac:dyDescent="0.2">
      <c r="A46" s="14">
        <f t="shared" si="0"/>
        <v>44</v>
      </c>
      <c r="B46" s="20">
        <v>40725</v>
      </c>
      <c r="C46" s="1">
        <v>2.94</v>
      </c>
      <c r="D46" s="1">
        <v>4.8386300000000002</v>
      </c>
      <c r="E46" s="1">
        <v>2.3884400000000001</v>
      </c>
      <c r="F46" s="1">
        <v>3.21</v>
      </c>
      <c r="G46" s="1">
        <v>10.527487349862801</v>
      </c>
      <c r="H46" s="1">
        <v>7.8750140620074403</v>
      </c>
      <c r="I46" s="1">
        <v>7.0000000000000007E-2</v>
      </c>
      <c r="J46">
        <f t="shared" si="1"/>
        <v>18.40250141187024</v>
      </c>
      <c r="K46">
        <v>2.1734388724226101</v>
      </c>
      <c r="L46">
        <v>5.7024524842186501</v>
      </c>
      <c r="M46">
        <v>0.66500103647907804</v>
      </c>
      <c r="N46">
        <v>3.0532913464167102</v>
      </c>
      <c r="O46">
        <v>13.445087712637701</v>
      </c>
      <c r="P46">
        <v>7.4771603387554997</v>
      </c>
      <c r="Q46" s="16">
        <v>0</v>
      </c>
      <c r="R46">
        <f t="shared" si="2"/>
        <v>20.922248051393201</v>
      </c>
      <c r="S46">
        <v>1.7524968397527501</v>
      </c>
      <c r="T46">
        <v>4.0308384561015904</v>
      </c>
      <c r="U46">
        <v>-0.32480733396386702</v>
      </c>
      <c r="V46">
        <v>2.9093321524492599</v>
      </c>
      <c r="W46">
        <v>13.2577307941231</v>
      </c>
      <c r="X46">
        <v>7.7389219834671596</v>
      </c>
      <c r="Y46" s="16">
        <v>0.410558370648065</v>
      </c>
      <c r="Z46">
        <f t="shared" si="3"/>
        <v>20.99665277759026</v>
      </c>
      <c r="AA46">
        <v>1.9720072954898</v>
      </c>
      <c r="AB46">
        <v>4.9025422268110601</v>
      </c>
      <c r="AC46">
        <v>0.191352302340937</v>
      </c>
      <c r="AD46">
        <v>2.9844031736891798</v>
      </c>
      <c r="AE46">
        <v>13.3554326137959</v>
      </c>
      <c r="AF46">
        <v>7.6024200105929101</v>
      </c>
      <c r="AG46" s="16">
        <v>0.103269633459124</v>
      </c>
      <c r="AH46">
        <f t="shared" si="4"/>
        <v>20.95785262438881</v>
      </c>
      <c r="AL46" s="1" t="s">
        <v>427</v>
      </c>
    </row>
    <row r="47" spans="1:50" x14ac:dyDescent="0.2">
      <c r="A47" s="14">
        <f t="shared" si="0"/>
        <v>45</v>
      </c>
      <c r="B47" s="20">
        <v>40756</v>
      </c>
      <c r="C47" s="1">
        <v>3.13</v>
      </c>
      <c r="D47" s="1">
        <v>4.6185999999999998</v>
      </c>
      <c r="E47" s="1">
        <v>2.6506599999999998</v>
      </c>
      <c r="F47" s="1">
        <v>3.2066666666666701</v>
      </c>
      <c r="G47" s="1">
        <v>10.5507580973595</v>
      </c>
      <c r="H47" s="1">
        <v>7.6748002784641098</v>
      </c>
      <c r="I47" s="1">
        <v>0.1</v>
      </c>
      <c r="J47">
        <f t="shared" si="1"/>
        <v>18.22555837582361</v>
      </c>
      <c r="K47">
        <v>2.3894559295343201</v>
      </c>
      <c r="L47">
        <v>5.5863204567101503</v>
      </c>
      <c r="M47">
        <v>1.02847675632352</v>
      </c>
      <c r="N47">
        <v>3.0593017138826402</v>
      </c>
      <c r="O47">
        <v>13.398277241322599</v>
      </c>
      <c r="P47">
        <v>7.1352957945133602</v>
      </c>
      <c r="Q47" s="16">
        <v>0</v>
      </c>
      <c r="R47">
        <f t="shared" si="2"/>
        <v>20.53357303583596</v>
      </c>
      <c r="S47">
        <v>1.9629611487041601</v>
      </c>
      <c r="T47">
        <v>3.8900648509534999</v>
      </c>
      <c r="U47">
        <v>2.7319617189630101E-2</v>
      </c>
      <c r="V47">
        <v>2.9133927213252702</v>
      </c>
      <c r="W47">
        <v>13.2026774114156</v>
      </c>
      <c r="X47">
        <v>7.3955803902462396</v>
      </c>
      <c r="Y47" s="16">
        <v>0.42040418036885302</v>
      </c>
      <c r="Z47">
        <f t="shared" si="3"/>
        <v>20.598257801661838</v>
      </c>
      <c r="AA47">
        <v>2.1853672199527598</v>
      </c>
      <c r="AB47">
        <v>4.7746185713423603</v>
      </c>
      <c r="AC47">
        <v>0.54939734480882096</v>
      </c>
      <c r="AD47">
        <v>2.9894805124381199</v>
      </c>
      <c r="AE47">
        <v>13.3046776976133</v>
      </c>
      <c r="AF47">
        <v>7.2598486604679904</v>
      </c>
      <c r="AG47" s="16">
        <v>0.108435243456139</v>
      </c>
      <c r="AH47">
        <f t="shared" si="4"/>
        <v>20.564526358081292</v>
      </c>
      <c r="AL47" s="1" t="s">
        <v>345</v>
      </c>
      <c r="AM47" s="48">
        <v>3.34371315422898</v>
      </c>
      <c r="AN47" s="48">
        <v>26.85826753462857</v>
      </c>
      <c r="AO47" s="48">
        <v>3.8897125763438094</v>
      </c>
      <c r="AP47" s="48">
        <f>100*AO47/(AO47-AO48)</f>
        <v>57.141903721028903</v>
      </c>
      <c r="AQ47" s="48">
        <v>-1.3849323070113986</v>
      </c>
      <c r="AR47" s="48">
        <v>70.946510119327385</v>
      </c>
      <c r="AS47" s="48">
        <v>-1.1551577041700511E-2</v>
      </c>
      <c r="AT47" s="48">
        <f>-AS47*100/(AS48-AS47)</f>
        <v>0.20809226951929494</v>
      </c>
      <c r="AV47" s="48">
        <f>AVERAGE(AN47,AP47,AR47,AT47)</f>
        <v>38.788693411126033</v>
      </c>
    </row>
    <row r="48" spans="1:50" s="42" customFormat="1" x14ac:dyDescent="0.2">
      <c r="A48" s="40">
        <f t="shared" si="0"/>
        <v>46</v>
      </c>
      <c r="B48" s="41">
        <v>40787</v>
      </c>
      <c r="C48" s="42">
        <v>3.35</v>
      </c>
      <c r="D48" s="42">
        <v>4.77217</v>
      </c>
      <c r="E48" s="42">
        <v>2.37357</v>
      </c>
      <c r="F48" s="42">
        <v>3.20333333333333</v>
      </c>
      <c r="G48" s="42">
        <v>10.701021188918499</v>
      </c>
      <c r="H48" s="42">
        <v>7.6257588519504296</v>
      </c>
      <c r="I48" s="42">
        <v>0.08</v>
      </c>
      <c r="J48" s="42">
        <f t="shared" si="1"/>
        <v>18.326780040868929</v>
      </c>
      <c r="K48" s="42">
        <v>2.6739344060039998</v>
      </c>
      <c r="L48" s="42">
        <v>5.8583102397118996</v>
      </c>
      <c r="M48" s="42">
        <v>0.90760943431712005</v>
      </c>
      <c r="N48" s="42">
        <v>3.07438538654517</v>
      </c>
      <c r="O48" s="42">
        <v>13.447312438867201</v>
      </c>
      <c r="P48" s="42">
        <v>7.0538323529326599</v>
      </c>
      <c r="Q48" s="43">
        <v>0</v>
      </c>
      <c r="R48" s="42">
        <f t="shared" si="2"/>
        <v>20.501144791799859</v>
      </c>
      <c r="S48" s="42">
        <v>2.23456918424414</v>
      </c>
      <c r="T48" s="42">
        <v>4.13373550261666</v>
      </c>
      <c r="U48" s="42">
        <v>-0.121137946823627</v>
      </c>
      <c r="V48" s="42">
        <v>2.9247131261360599</v>
      </c>
      <c r="W48" s="42">
        <v>13.260456793720399</v>
      </c>
      <c r="X48" s="42">
        <v>7.31010440004441</v>
      </c>
      <c r="Y48" s="43">
        <v>0.36880063806565</v>
      </c>
      <c r="Z48" s="42">
        <f t="shared" si="3"/>
        <v>20.57056119376481</v>
      </c>
      <c r="AA48" s="42">
        <v>2.4636868597867898</v>
      </c>
      <c r="AB48" s="42">
        <v>5.0330569224599602</v>
      </c>
      <c r="AC48" s="42">
        <v>0.41532738318919499</v>
      </c>
      <c r="AD48" s="42">
        <v>3.00276336475256</v>
      </c>
      <c r="AE48" s="42">
        <v>13.35789721221</v>
      </c>
      <c r="AF48" s="42">
        <v>7.1764651112868503</v>
      </c>
      <c r="AG48" s="43">
        <v>5.1236735434336302E-2</v>
      </c>
      <c r="AH48" s="42">
        <f t="shared" si="4"/>
        <v>20.53436232349685</v>
      </c>
      <c r="AI48" s="1"/>
      <c r="AJ48" s="1"/>
      <c r="AK48" s="1"/>
      <c r="AL48" s="1" t="s">
        <v>398</v>
      </c>
      <c r="AM48" s="48">
        <v>9.1057612949993807</v>
      </c>
      <c r="AN48" s="48">
        <v>73.141732465371419</v>
      </c>
      <c r="AO48" s="48">
        <v>-2.91739800809468</v>
      </c>
      <c r="AP48" s="48">
        <f>-100*AO48/(-AO48+AO47)</f>
        <v>42.858096278971104</v>
      </c>
      <c r="AQ48" s="48">
        <v>-0.56714723105472054</v>
      </c>
      <c r="AR48" s="48">
        <v>29.053489880672611</v>
      </c>
      <c r="AS48" s="48">
        <v>5.5396287086966005</v>
      </c>
      <c r="AT48" s="48">
        <f>100*AS48/(AS48-AS47)</f>
        <v>99.791907730480702</v>
      </c>
      <c r="AU48" s="1"/>
      <c r="AV48" s="48">
        <f>AVERAGE(AN48,AP48,AR48,AT48)</f>
        <v>61.211306588873953</v>
      </c>
    </row>
    <row r="49" spans="1:50" x14ac:dyDescent="0.2">
      <c r="A49" s="14">
        <f t="shared" ref="A49:A112" si="5">A48+1</f>
        <v>47</v>
      </c>
      <c r="B49" s="20">
        <v>40817</v>
      </c>
      <c r="C49" s="1">
        <v>3.2</v>
      </c>
      <c r="D49" s="1">
        <v>4.3514099999999996</v>
      </c>
      <c r="E49" s="1">
        <v>3.3586</v>
      </c>
      <c r="F49" s="1">
        <v>3</v>
      </c>
      <c r="G49" s="1">
        <v>10.6121565439005</v>
      </c>
      <c r="H49" s="1">
        <v>7.3846484221125603</v>
      </c>
      <c r="I49" s="1">
        <v>7.0000000000000007E-2</v>
      </c>
      <c r="J49">
        <f t="shared" si="1"/>
        <v>17.996804966013059</v>
      </c>
      <c r="K49">
        <v>2.4647926198900301</v>
      </c>
      <c r="L49">
        <v>5.3917065635755401</v>
      </c>
      <c r="M49">
        <v>1.7207303574883399</v>
      </c>
      <c r="N49">
        <v>2.8555321712478299</v>
      </c>
      <c r="O49">
        <v>13.564918470938199</v>
      </c>
      <c r="P49">
        <v>6.9219071723792602</v>
      </c>
      <c r="Q49" s="16">
        <v>0</v>
      </c>
      <c r="R49">
        <f t="shared" si="2"/>
        <v>20.486825643317459</v>
      </c>
      <c r="S49">
        <v>2.0333766516676701</v>
      </c>
      <c r="T49">
        <v>3.6839588748386798</v>
      </c>
      <c r="U49">
        <v>0.70904621035563997</v>
      </c>
      <c r="V49">
        <v>2.7081668038810398</v>
      </c>
      <c r="W49">
        <v>13.3720341275206</v>
      </c>
      <c r="X49">
        <v>7.1806925515442996</v>
      </c>
      <c r="Y49" s="16">
        <v>0.36441537146071801</v>
      </c>
      <c r="Z49">
        <f t="shared" si="3"/>
        <v>20.5527266790649</v>
      </c>
      <c r="AA49">
        <v>2.25834899571249</v>
      </c>
      <c r="AB49">
        <v>4.5745054212619296</v>
      </c>
      <c r="AC49">
        <v>1.2366135021998801</v>
      </c>
      <c r="AD49">
        <v>2.7850140570417001</v>
      </c>
      <c r="AE49">
        <v>13.4726183572769</v>
      </c>
      <c r="AF49">
        <v>7.0457426246902202</v>
      </c>
      <c r="AG49" s="16">
        <v>5.0187350549689001E-2</v>
      </c>
      <c r="AH49">
        <f t="shared" si="4"/>
        <v>20.51836098196712</v>
      </c>
      <c r="AL49" s="1" t="s">
        <v>415</v>
      </c>
      <c r="AM49" s="48">
        <v>12.449474449228362</v>
      </c>
      <c r="AN49" s="48"/>
      <c r="AO49" s="48">
        <v>0.97231456824912943</v>
      </c>
      <c r="AP49" s="48"/>
      <c r="AQ49" s="48">
        <v>-1.9520795380661191</v>
      </c>
      <c r="AR49" s="48"/>
      <c r="AS49" s="48">
        <v>5.5280771316549</v>
      </c>
      <c r="AT49" s="48"/>
      <c r="AU49" s="48">
        <f>SUM(AM49:AS49)</f>
        <v>16.997786611066271</v>
      </c>
    </row>
    <row r="50" spans="1:50" x14ac:dyDescent="0.2">
      <c r="A50" s="14">
        <f t="shared" si="5"/>
        <v>48</v>
      </c>
      <c r="B50" s="20">
        <v>40848</v>
      </c>
      <c r="C50" s="1">
        <v>3.06</v>
      </c>
      <c r="D50" s="1">
        <v>3.9093399999999998</v>
      </c>
      <c r="E50" s="1">
        <v>3.2530800000000002</v>
      </c>
      <c r="F50" s="1">
        <v>2.81</v>
      </c>
      <c r="G50" s="1">
        <v>10.5893985666643</v>
      </c>
      <c r="H50" s="1">
        <v>7.2337944919004702</v>
      </c>
      <c r="I50" s="1">
        <v>0.08</v>
      </c>
      <c r="J50">
        <f t="shared" si="1"/>
        <v>17.823193058564769</v>
      </c>
      <c r="K50">
        <v>2.3507413750950699</v>
      </c>
      <c r="L50">
        <v>4.9454039687229203</v>
      </c>
      <c r="M50">
        <v>1.7507959081001401</v>
      </c>
      <c r="N50">
        <v>2.6723361536496602</v>
      </c>
      <c r="O50">
        <v>13.306918738212699</v>
      </c>
      <c r="P50">
        <v>6.5388573991298298</v>
      </c>
      <c r="Q50" s="16">
        <v>0</v>
      </c>
      <c r="R50">
        <f t="shared" si="2"/>
        <v>19.845776137342529</v>
      </c>
      <c r="S50">
        <v>1.89377191913909</v>
      </c>
      <c r="T50">
        <v>3.1552201730608802</v>
      </c>
      <c r="U50">
        <v>0.68495818233443795</v>
      </c>
      <c r="V50">
        <v>2.51680512821983</v>
      </c>
      <c r="W50">
        <v>13.107162804888</v>
      </c>
      <c r="X50">
        <v>6.7919153271347703</v>
      </c>
      <c r="Y50" s="16">
        <v>0.41908194728766601</v>
      </c>
      <c r="Z50">
        <f t="shared" si="3"/>
        <v>19.899078132022773</v>
      </c>
      <c r="AA50">
        <v>2.1320697505497201</v>
      </c>
      <c r="AB50">
        <v>4.0887550314033803</v>
      </c>
      <c r="AC50">
        <v>1.24076517419183</v>
      </c>
      <c r="AD50">
        <v>2.5979105622788001</v>
      </c>
      <c r="AE50">
        <v>13.2113303922448</v>
      </c>
      <c r="AF50">
        <v>6.6599521189183797</v>
      </c>
      <c r="AG50" s="16">
        <v>8.9018289468769399E-2</v>
      </c>
      <c r="AH50">
        <f t="shared" si="4"/>
        <v>19.87128251116318</v>
      </c>
      <c r="AL50" s="1" t="s">
        <v>428</v>
      </c>
    </row>
    <row r="51" spans="1:50" x14ac:dyDescent="0.2">
      <c r="A51" s="14">
        <f t="shared" si="5"/>
        <v>49</v>
      </c>
      <c r="B51" s="20">
        <v>40878</v>
      </c>
      <c r="C51" s="1">
        <v>3.36</v>
      </c>
      <c r="D51" s="1">
        <v>3.6575899999999999</v>
      </c>
      <c r="E51" s="1">
        <v>2.8489900000000001</v>
      </c>
      <c r="F51" s="1">
        <v>2.72</v>
      </c>
      <c r="G51" s="1">
        <v>10.5912553800684</v>
      </c>
      <c r="H51" s="1">
        <v>7.9430234821839596</v>
      </c>
      <c r="I51" s="1">
        <v>7.0000000000000007E-2</v>
      </c>
      <c r="J51">
        <f t="shared" si="1"/>
        <v>18.534278862252361</v>
      </c>
      <c r="K51">
        <v>2.5779597176585298</v>
      </c>
      <c r="L51">
        <v>4.8941611333700896</v>
      </c>
      <c r="M51">
        <v>1.4542901915589601</v>
      </c>
      <c r="N51">
        <v>2.5735428288207101</v>
      </c>
      <c r="O51">
        <v>13.1334574075521</v>
      </c>
      <c r="P51">
        <v>6.3428357464110698</v>
      </c>
      <c r="Q51" s="16">
        <v>0</v>
      </c>
      <c r="R51">
        <f t="shared" si="2"/>
        <v>19.476293153963169</v>
      </c>
      <c r="S51">
        <v>2.0851697762305301</v>
      </c>
      <c r="T51">
        <v>3.0000531781363899</v>
      </c>
      <c r="U51">
        <v>0.31212305427220599</v>
      </c>
      <c r="V51">
        <v>2.40687201703467</v>
      </c>
      <c r="W51">
        <v>12.935110531442399</v>
      </c>
      <c r="X51">
        <v>6.5873074628350397</v>
      </c>
      <c r="Y51" s="16">
        <v>0.434132313767504</v>
      </c>
      <c r="Z51">
        <f t="shared" si="3"/>
        <v>19.52241799427744</v>
      </c>
      <c r="AA51">
        <v>2.3421470705610599</v>
      </c>
      <c r="AB51">
        <v>3.9877818158099099</v>
      </c>
      <c r="AC51">
        <v>0.90773387328094701</v>
      </c>
      <c r="AD51">
        <v>2.4937865634893699</v>
      </c>
      <c r="AE51">
        <v>13.0385433316612</v>
      </c>
      <c r="AF51">
        <v>6.45982174337224</v>
      </c>
      <c r="AG51" s="16">
        <v>8.3984344798089902E-2</v>
      </c>
      <c r="AH51">
        <f t="shared" si="4"/>
        <v>19.498365075033441</v>
      </c>
      <c r="AL51" s="1" t="s">
        <v>345</v>
      </c>
      <c r="AM51" s="48">
        <v>4.87351338325821</v>
      </c>
      <c r="AN51" s="48">
        <v>40.319157696599127</v>
      </c>
      <c r="AO51" s="48">
        <v>3.8502528208186195</v>
      </c>
      <c r="AP51" s="48">
        <f>100*AO51/(AO51-AO52)</f>
        <v>56.719990938851915</v>
      </c>
      <c r="AQ51" s="48">
        <v>-1.3424186697211997</v>
      </c>
      <c r="AR51" s="48">
        <v>68.040922339284478</v>
      </c>
      <c r="AS51" s="48">
        <v>3.0330635268898991</v>
      </c>
      <c r="AT51" s="48">
        <v>41.981748220613746</v>
      </c>
      <c r="AV51" s="48">
        <f>AVERAGE(AN51,AP51,AR51,AT51)</f>
        <v>51.765454798837318</v>
      </c>
    </row>
    <row r="52" spans="1:50" x14ac:dyDescent="0.2">
      <c r="A52" s="14">
        <f t="shared" si="5"/>
        <v>50</v>
      </c>
      <c r="B52" s="20">
        <v>40909</v>
      </c>
      <c r="C52" s="1">
        <v>3.4</v>
      </c>
      <c r="D52" s="1">
        <v>4.0879700000000003</v>
      </c>
      <c r="E52" s="1">
        <v>3.5762299999999998</v>
      </c>
      <c r="F52" s="1">
        <v>2.5299999999999998</v>
      </c>
      <c r="G52" s="1">
        <v>10.457192379491801</v>
      </c>
      <c r="H52" s="1">
        <v>7.91759597845041</v>
      </c>
      <c r="I52" s="1">
        <v>0.08</v>
      </c>
      <c r="J52">
        <f t="shared" si="1"/>
        <v>18.374788357942212</v>
      </c>
      <c r="K52">
        <v>2.77614758857505</v>
      </c>
      <c r="L52">
        <v>5.4476039383746304</v>
      </c>
      <c r="M52">
        <v>2.3378704238889001</v>
      </c>
      <c r="N52">
        <v>2.4218051190790701</v>
      </c>
      <c r="O52">
        <v>13.069712969406201</v>
      </c>
      <c r="P52">
        <v>6.9746553662780997</v>
      </c>
      <c r="Q52" s="16">
        <v>0</v>
      </c>
      <c r="R52">
        <f t="shared" si="2"/>
        <v>20.0443683356843</v>
      </c>
      <c r="S52">
        <v>2.2720600868295602</v>
      </c>
      <c r="T52">
        <v>3.5156085649844901</v>
      </c>
      <c r="U52">
        <v>1.17142468258569</v>
      </c>
      <c r="V52">
        <v>2.2514820010475698</v>
      </c>
      <c r="W52">
        <v>12.8677559963112</v>
      </c>
      <c r="X52">
        <v>7.2178789448224601</v>
      </c>
      <c r="Y52" s="16">
        <v>0.36901491761087302</v>
      </c>
      <c r="Z52">
        <f t="shared" si="3"/>
        <v>20.085634941133659</v>
      </c>
      <c r="AA52">
        <v>2.5349287686233</v>
      </c>
      <c r="AB52">
        <v>4.5230945178718702</v>
      </c>
      <c r="AC52">
        <v>1.77969616985441</v>
      </c>
      <c r="AD52">
        <v>2.3403011313789199</v>
      </c>
      <c r="AE52">
        <v>12.9730713693619</v>
      </c>
      <c r="AF52">
        <v>7.0910440971983304</v>
      </c>
      <c r="AG52" s="16">
        <v>1.1641898743108999E-2</v>
      </c>
      <c r="AH52">
        <f t="shared" si="4"/>
        <v>20.064115466560231</v>
      </c>
      <c r="AL52" s="1" t="s">
        <v>398</v>
      </c>
      <c r="AM52" s="48">
        <v>7.2138258908687503</v>
      </c>
      <c r="AN52" s="48">
        <v>59.680842303400858</v>
      </c>
      <c r="AO52" s="48">
        <v>-2.9379231945292306</v>
      </c>
      <c r="AP52" s="48">
        <f>-100*AO52/(-AO52+AO51)</f>
        <v>43.280009061148085</v>
      </c>
      <c r="AQ52" s="48">
        <v>-0.63053910858059936</v>
      </c>
      <c r="AR52" s="48">
        <v>31.959077660715511</v>
      </c>
      <c r="AS52" s="48">
        <v>4.1916559177391699</v>
      </c>
      <c r="AT52" s="48">
        <v>58.018251779386262</v>
      </c>
      <c r="AV52" s="48">
        <f>AVERAGE(AN52,AP52,AR52,AT52)</f>
        <v>48.234545201162675</v>
      </c>
    </row>
    <row r="53" spans="1:50" x14ac:dyDescent="0.2">
      <c r="A53" s="14">
        <f t="shared" si="5"/>
        <v>51</v>
      </c>
      <c r="B53" s="20">
        <v>40940</v>
      </c>
      <c r="C53" s="1">
        <v>3.16</v>
      </c>
      <c r="D53" s="1">
        <v>4.6169599999999997</v>
      </c>
      <c r="E53" s="1">
        <v>4.3235200000000003</v>
      </c>
      <c r="F53" s="1">
        <v>2.5433333333333299</v>
      </c>
      <c r="G53" s="1">
        <v>10.2826659504662</v>
      </c>
      <c r="H53" s="1">
        <v>7.8228972924121098</v>
      </c>
      <c r="I53" s="1">
        <v>0.1</v>
      </c>
      <c r="J53">
        <f t="shared" si="1"/>
        <v>18.105563242878311</v>
      </c>
      <c r="K53">
        <v>2.5747334761654201</v>
      </c>
      <c r="L53">
        <v>5.8718228066925304</v>
      </c>
      <c r="M53">
        <v>3.1522816642772802</v>
      </c>
      <c r="N53">
        <v>2.4411752916634302</v>
      </c>
      <c r="O53">
        <v>12.7349205438005</v>
      </c>
      <c r="P53">
        <v>6.9712275174362297</v>
      </c>
      <c r="Q53" s="16">
        <v>0</v>
      </c>
      <c r="R53">
        <f t="shared" si="2"/>
        <v>19.706148061236732</v>
      </c>
      <c r="S53">
        <v>2.0303889902954801</v>
      </c>
      <c r="T53">
        <v>3.8259223782767799</v>
      </c>
      <c r="U53">
        <v>1.89979628410617</v>
      </c>
      <c r="V53">
        <v>2.25840724428619</v>
      </c>
      <c r="W53">
        <v>12.537603141184601</v>
      </c>
      <c r="X53">
        <v>7.2051433507287204</v>
      </c>
      <c r="Y53" s="16">
        <v>0.46107565786054</v>
      </c>
      <c r="Z53">
        <f t="shared" si="3"/>
        <v>19.742746491913323</v>
      </c>
      <c r="AA53">
        <v>2.3142506550795598</v>
      </c>
      <c r="AB53">
        <v>4.8928068910581199</v>
      </c>
      <c r="AC53">
        <v>2.5529352326249599</v>
      </c>
      <c r="AD53">
        <v>2.3537160855522599</v>
      </c>
      <c r="AE53">
        <v>12.6404990974243</v>
      </c>
      <c r="AF53">
        <v>7.0831622531308502</v>
      </c>
      <c r="AG53" s="16">
        <v>8.1670902508336196E-2</v>
      </c>
      <c r="AH53">
        <f t="shared" si="4"/>
        <v>19.723661350555151</v>
      </c>
      <c r="AL53" s="1" t="s">
        <v>415</v>
      </c>
      <c r="AM53" s="48">
        <v>12.087339274126961</v>
      </c>
      <c r="AN53" s="48"/>
      <c r="AO53" s="48">
        <v>0.91232962628938896</v>
      </c>
      <c r="AP53" s="48"/>
      <c r="AQ53" s="48">
        <v>-1.9729577783017991</v>
      </c>
      <c r="AR53" s="48"/>
      <c r="AS53" s="48">
        <v>7.224719444629069</v>
      </c>
      <c r="AT53" s="48"/>
      <c r="AU53" s="48">
        <f>SUM(AM53:AS53)</f>
        <v>18.251430566743618</v>
      </c>
    </row>
    <row r="54" spans="1:50" x14ac:dyDescent="0.2">
      <c r="A54" s="14">
        <f t="shared" si="5"/>
        <v>52</v>
      </c>
      <c r="B54" s="20">
        <v>40969</v>
      </c>
      <c r="C54" s="1">
        <v>3</v>
      </c>
      <c r="D54" s="1">
        <v>3.8036099999999999</v>
      </c>
      <c r="E54" s="1">
        <v>2.7930299999999999</v>
      </c>
      <c r="F54" s="1">
        <v>2.4566666666666701</v>
      </c>
      <c r="G54" s="1">
        <v>10.398435963253</v>
      </c>
      <c r="H54" s="1">
        <v>7.5773737274566804</v>
      </c>
      <c r="I54" s="1">
        <v>0.13</v>
      </c>
      <c r="J54">
        <f t="shared" si="1"/>
        <v>17.975809690709681</v>
      </c>
      <c r="K54">
        <v>2.4924617305107302</v>
      </c>
      <c r="L54">
        <v>4.8506358255213904</v>
      </c>
      <c r="M54">
        <v>1.7407596283384399</v>
      </c>
      <c r="N54">
        <v>2.36658096113884</v>
      </c>
      <c r="O54">
        <v>12.5639624183568</v>
      </c>
      <c r="P54">
        <v>6.95986132521353</v>
      </c>
      <c r="Q54" s="16">
        <v>0</v>
      </c>
      <c r="R54">
        <f t="shared" si="2"/>
        <v>19.523823743570329</v>
      </c>
      <c r="S54">
        <v>1.9402361384012901</v>
      </c>
      <c r="T54">
        <v>2.7907124728631798</v>
      </c>
      <c r="U54">
        <v>0.47177013321440497</v>
      </c>
      <c r="V54">
        <v>2.1816013602222899</v>
      </c>
      <c r="W54">
        <v>12.374104601961999</v>
      </c>
      <c r="X54">
        <v>7.18956750227734</v>
      </c>
      <c r="Y54" s="16">
        <v>0.55250480713337902</v>
      </c>
      <c r="Z54">
        <f t="shared" si="3"/>
        <v>19.563672104239338</v>
      </c>
      <c r="AA54">
        <v>2.22820759761805</v>
      </c>
      <c r="AB54">
        <v>3.8649095803780602</v>
      </c>
      <c r="AC54">
        <v>1.1335155536787</v>
      </c>
      <c r="AD54">
        <v>2.2780634698427198</v>
      </c>
      <c r="AE54">
        <v>12.4731105756295</v>
      </c>
      <c r="AF54">
        <v>7.0697816322536804</v>
      </c>
      <c r="AG54" s="16">
        <v>0.170226317233899</v>
      </c>
      <c r="AH54">
        <f t="shared" si="4"/>
        <v>19.542892207883181</v>
      </c>
      <c r="AL54" s="1" t="s">
        <v>429</v>
      </c>
    </row>
    <row r="55" spans="1:50" x14ac:dyDescent="0.2">
      <c r="A55" s="14">
        <f t="shared" si="5"/>
        <v>53</v>
      </c>
      <c r="B55" s="20">
        <v>41000</v>
      </c>
      <c r="C55" s="1">
        <v>3.24</v>
      </c>
      <c r="D55" s="1">
        <v>3.7033900000000002</v>
      </c>
      <c r="E55" s="1">
        <v>3.9370699999999998</v>
      </c>
      <c r="F55" s="1">
        <v>2.4700000000000002</v>
      </c>
      <c r="G55" s="1">
        <v>10.340099328126501</v>
      </c>
      <c r="H55" s="1">
        <v>7.4324931519538104</v>
      </c>
      <c r="I55" s="1">
        <v>0.14000000000000001</v>
      </c>
      <c r="J55">
        <f t="shared" si="1"/>
        <v>17.772592480080313</v>
      </c>
      <c r="K55">
        <v>2.7859701558871701</v>
      </c>
      <c r="L55">
        <v>5.0911882430688502</v>
      </c>
      <c r="M55">
        <v>3.0150072303803102</v>
      </c>
      <c r="N55">
        <v>2.4016958865454701</v>
      </c>
      <c r="O55">
        <v>12.6327329441558</v>
      </c>
      <c r="P55">
        <v>6.7473740590879601</v>
      </c>
      <c r="Q55" s="16">
        <v>0</v>
      </c>
      <c r="R55">
        <f t="shared" si="2"/>
        <v>19.380107003243758</v>
      </c>
      <c r="S55">
        <v>2.1999264371379201</v>
      </c>
      <c r="T55">
        <v>2.94756846927043</v>
      </c>
      <c r="U55">
        <v>1.67418743520268</v>
      </c>
      <c r="V55">
        <v>2.2065855442001299</v>
      </c>
      <c r="W55">
        <v>12.4563664368325</v>
      </c>
      <c r="X55">
        <v>6.9659628516930496</v>
      </c>
      <c r="Y55" s="16">
        <v>0.47603148331003597</v>
      </c>
      <c r="Z55">
        <f t="shared" si="3"/>
        <v>19.42232928852555</v>
      </c>
      <c r="AA55">
        <v>2.5055331805856</v>
      </c>
      <c r="AB55">
        <v>4.0654111101893404</v>
      </c>
      <c r="AC55">
        <v>2.37339051177341</v>
      </c>
      <c r="AD55">
        <v>2.3083305752097298</v>
      </c>
      <c r="AE55">
        <v>12.5483370394206</v>
      </c>
      <c r="AF55">
        <v>6.8519744120510797</v>
      </c>
      <c r="AG55" s="16">
        <v>7.7321129909412603E-2</v>
      </c>
      <c r="AH55">
        <f t="shared" si="4"/>
        <v>19.40031145147168</v>
      </c>
      <c r="AL55" s="1" t="s">
        <v>345</v>
      </c>
      <c r="AM55" s="48">
        <v>4.07576186547566</v>
      </c>
      <c r="AN55" s="48">
        <v>33.200561699688045</v>
      </c>
      <c r="AO55" s="48">
        <v>3.8708300695758506</v>
      </c>
      <c r="AP55" s="48">
        <f>100*AO55/(AO55-AO56)</f>
        <v>56.940300861409497</v>
      </c>
      <c r="AQ55" s="48">
        <v>-1.3645884393624996</v>
      </c>
      <c r="AR55" s="48">
        <v>69.548396443359835</v>
      </c>
      <c r="AS55" s="48">
        <v>1.4453749685175996</v>
      </c>
      <c r="AT55" s="48">
        <v>22.797841650026918</v>
      </c>
      <c r="AV55" s="48">
        <f>AVERAGE(AN55,AP55,AR55,AT55)</f>
        <v>45.621775163621074</v>
      </c>
    </row>
    <row r="56" spans="1:50" x14ac:dyDescent="0.2">
      <c r="A56" s="14">
        <f t="shared" si="5"/>
        <v>54</v>
      </c>
      <c r="B56" s="20">
        <v>41030</v>
      </c>
      <c r="C56" s="1">
        <v>3.48</v>
      </c>
      <c r="D56" s="1">
        <v>3.3603499999999999</v>
      </c>
      <c r="E56" s="1">
        <v>3.9039899999999998</v>
      </c>
      <c r="F56" s="1">
        <v>2.4933333333333301</v>
      </c>
      <c r="G56" s="1">
        <v>10.249895771662199</v>
      </c>
      <c r="H56" s="1">
        <v>7.3376861106615401</v>
      </c>
      <c r="I56" s="1">
        <v>0.16</v>
      </c>
      <c r="J56">
        <f t="shared" si="1"/>
        <v>17.58758188232374</v>
      </c>
      <c r="K56">
        <v>3.0507595988284901</v>
      </c>
      <c r="L56">
        <v>4.8945450809215503</v>
      </c>
      <c r="M56">
        <v>3.04054992248851</v>
      </c>
      <c r="N56">
        <v>2.4347952301707201</v>
      </c>
      <c r="O56">
        <v>12.594851003878899</v>
      </c>
      <c r="P56">
        <v>6.6284015568883898</v>
      </c>
      <c r="Q56" s="16">
        <v>0</v>
      </c>
      <c r="R56">
        <f t="shared" si="2"/>
        <v>19.223252560767289</v>
      </c>
      <c r="S56">
        <v>2.4616529570893202</v>
      </c>
      <c r="T56">
        <v>2.7466121040459801</v>
      </c>
      <c r="U56">
        <v>1.6933696192754599</v>
      </c>
      <c r="V56">
        <v>2.2388551588030201</v>
      </c>
      <c r="W56">
        <v>12.4222784833877</v>
      </c>
      <c r="X56">
        <v>6.8450192081052599</v>
      </c>
      <c r="Y56" s="16">
        <v>0.44675596917104399</v>
      </c>
      <c r="Z56">
        <f t="shared" si="3"/>
        <v>19.26729769149296</v>
      </c>
      <c r="AA56">
        <v>2.7688569361875799</v>
      </c>
      <c r="AB56">
        <v>3.8667039695603602</v>
      </c>
      <c r="AC56">
        <v>2.3958895373806799</v>
      </c>
      <c r="AD56">
        <v>2.34103287218145</v>
      </c>
      <c r="AE56">
        <v>12.512270619313</v>
      </c>
      <c r="AF56">
        <v>6.7320586680572401</v>
      </c>
      <c r="AG56" s="16">
        <v>4.7114940721811299E-2</v>
      </c>
      <c r="AH56">
        <f t="shared" si="4"/>
        <v>19.244329287370242</v>
      </c>
      <c r="AL56" s="1" t="s">
        <v>398</v>
      </c>
      <c r="AM56" s="48">
        <v>8.2004215989563782</v>
      </c>
      <c r="AN56" s="48">
        <v>66.799438300311962</v>
      </c>
      <c r="AO56" s="48">
        <v>-2.9272198371102798</v>
      </c>
      <c r="AP56" s="48">
        <f>-100*AO56/(-AO56+AO55)</f>
        <v>43.059699138590496</v>
      </c>
      <c r="AQ56" s="48">
        <v>-0.59748187303330003</v>
      </c>
      <c r="AR56" s="48">
        <v>30.451603556640158</v>
      </c>
      <c r="AS56" s="48">
        <v>4.8945890978434496</v>
      </c>
      <c r="AT56" s="48">
        <v>77.202158349973075</v>
      </c>
      <c r="AV56" s="48">
        <f>AVERAGE(AN56,AP56,AR56,AT56)</f>
        <v>54.378224836378919</v>
      </c>
    </row>
    <row r="57" spans="1:50" x14ac:dyDescent="0.2">
      <c r="A57" s="14">
        <f t="shared" si="5"/>
        <v>55</v>
      </c>
      <c r="B57" s="20">
        <v>41061</v>
      </c>
      <c r="C57" s="1">
        <v>3.35</v>
      </c>
      <c r="D57" s="1">
        <v>2.90971</v>
      </c>
      <c r="E57" s="1">
        <v>3.5810499999999998</v>
      </c>
      <c r="F57" s="1">
        <v>2.5166666666666702</v>
      </c>
      <c r="G57" s="1">
        <v>10.3096146616775</v>
      </c>
      <c r="H57" s="1">
        <v>7.4050776244515397</v>
      </c>
      <c r="I57" s="1">
        <v>0.16</v>
      </c>
      <c r="J57">
        <f t="shared" si="1"/>
        <v>17.71469228612904</v>
      </c>
      <c r="K57">
        <v>3.0052007731425001</v>
      </c>
      <c r="L57">
        <v>4.6789901007015997</v>
      </c>
      <c r="M57">
        <v>2.9419210960472801</v>
      </c>
      <c r="N57">
        <v>2.4846042862215301</v>
      </c>
      <c r="O57">
        <v>12.5515713782169</v>
      </c>
      <c r="P57">
        <v>6.5787524912108797</v>
      </c>
      <c r="Q57" s="16">
        <v>0</v>
      </c>
      <c r="R57">
        <f t="shared" si="2"/>
        <v>19.13032386942778</v>
      </c>
      <c r="S57">
        <v>2.4092473008056601</v>
      </c>
      <c r="T57">
        <v>2.5203252314665701</v>
      </c>
      <c r="U57">
        <v>1.5804699330794201</v>
      </c>
      <c r="V57">
        <v>2.2867782026760501</v>
      </c>
      <c r="W57">
        <v>12.3866453092468</v>
      </c>
      <c r="X57">
        <v>6.7913230890129102</v>
      </c>
      <c r="Y57" s="16">
        <v>0.37195643816156498</v>
      </c>
      <c r="Z57">
        <f t="shared" si="3"/>
        <v>19.177968398259711</v>
      </c>
      <c r="AA57">
        <v>2.7200217261606601</v>
      </c>
      <c r="AB57">
        <v>3.64601350313646</v>
      </c>
      <c r="AC57">
        <v>2.2904317379182402</v>
      </c>
      <c r="AD57">
        <v>2.3899394229522</v>
      </c>
      <c r="AE57">
        <v>12.4726500171467</v>
      </c>
      <c r="AF57">
        <v>6.6804729833490404</v>
      </c>
      <c r="AG57" s="16">
        <v>0</v>
      </c>
      <c r="AH57">
        <f t="shared" si="4"/>
        <v>19.153123000495739</v>
      </c>
      <c r="AL57" s="1" t="s">
        <v>415</v>
      </c>
      <c r="AM57" s="48">
        <v>12.276183464432037</v>
      </c>
      <c r="AN57" s="48"/>
      <c r="AO57" s="48">
        <v>0.94361023246557085</v>
      </c>
      <c r="AP57" s="48"/>
      <c r="AQ57" s="48">
        <v>-1.9620703123957997</v>
      </c>
      <c r="AR57" s="48"/>
      <c r="AS57" s="48">
        <v>6.3399640663610493</v>
      </c>
      <c r="AT57" s="48"/>
      <c r="AU57" s="48">
        <f>SUM(AM57:AS57)</f>
        <v>17.597687450862857</v>
      </c>
    </row>
    <row r="58" spans="1:50" x14ac:dyDescent="0.2">
      <c r="A58" s="14">
        <f t="shared" si="5"/>
        <v>56</v>
      </c>
      <c r="B58" s="20">
        <v>41091</v>
      </c>
      <c r="C58" s="1">
        <v>3.36</v>
      </c>
      <c r="D58" s="1">
        <v>2.8068399999999998</v>
      </c>
      <c r="E58" s="1">
        <v>3.3092299999999999</v>
      </c>
      <c r="F58" s="1">
        <v>2.54</v>
      </c>
      <c r="G58" s="1">
        <v>10.155237486120299</v>
      </c>
      <c r="H58" s="1">
        <v>7.3504747686231102</v>
      </c>
      <c r="I58" s="1">
        <v>0.16</v>
      </c>
      <c r="J58">
        <f t="shared" si="1"/>
        <v>17.505712254743408</v>
      </c>
      <c r="K58">
        <v>2.9911688357359898</v>
      </c>
      <c r="L58">
        <v>4.6921456905704098</v>
      </c>
      <c r="M58">
        <v>2.5731224048291801</v>
      </c>
      <c r="N58">
        <v>2.50494451165777</v>
      </c>
      <c r="O58">
        <v>12.6545706533458</v>
      </c>
      <c r="P58">
        <v>6.6317524961181897</v>
      </c>
      <c r="Q58" s="16">
        <v>0</v>
      </c>
      <c r="R58">
        <f t="shared" si="2"/>
        <v>19.286323149463989</v>
      </c>
      <c r="S58">
        <v>2.4000171085406201</v>
      </c>
      <c r="T58">
        <v>2.54710499426047</v>
      </c>
      <c r="U58">
        <v>1.2219389154923499</v>
      </c>
      <c r="V58">
        <v>2.3086039507196898</v>
      </c>
      <c r="W58">
        <v>12.489113578525</v>
      </c>
      <c r="X58">
        <v>6.8454100616104299</v>
      </c>
      <c r="Y58" s="16">
        <v>0.32065307917047797</v>
      </c>
      <c r="Z58">
        <f t="shared" si="3"/>
        <v>19.33452364013543</v>
      </c>
      <c r="AA58">
        <v>2.70828754716459</v>
      </c>
      <c r="AB58">
        <v>3.66568860976462</v>
      </c>
      <c r="AC58">
        <v>1.9265463923164301</v>
      </c>
      <c r="AD58">
        <v>2.41099050912021</v>
      </c>
      <c r="AE58">
        <v>12.575395192334099</v>
      </c>
      <c r="AF58">
        <v>6.73399313022108</v>
      </c>
      <c r="AG58" s="16">
        <v>0</v>
      </c>
      <c r="AH58">
        <f t="shared" si="4"/>
        <v>19.309388322555179</v>
      </c>
    </row>
    <row r="59" spans="1:50" x14ac:dyDescent="0.2">
      <c r="A59" s="14">
        <f t="shared" si="5"/>
        <v>57</v>
      </c>
      <c r="B59" s="20">
        <v>41122</v>
      </c>
      <c r="C59" s="1">
        <v>3.34</v>
      </c>
      <c r="D59" s="1">
        <v>2.83629</v>
      </c>
      <c r="E59" s="1">
        <v>2.2929599999999999</v>
      </c>
      <c r="F59" s="1">
        <v>2.46</v>
      </c>
      <c r="G59" s="1">
        <v>10.1151474478251</v>
      </c>
      <c r="H59" s="1">
        <v>7.2398127922896096</v>
      </c>
      <c r="I59" s="1">
        <v>0.13</v>
      </c>
      <c r="J59">
        <f t="shared" si="1"/>
        <v>17.354960240114711</v>
      </c>
      <c r="K59">
        <v>2.9821891188599299</v>
      </c>
      <c r="L59">
        <v>4.6399971494552199</v>
      </c>
      <c r="M59">
        <v>1.5694412943356499</v>
      </c>
      <c r="N59">
        <v>2.42521447622812</v>
      </c>
      <c r="O59">
        <v>12.5369680563076</v>
      </c>
      <c r="P59">
        <v>6.5760449483077998</v>
      </c>
      <c r="Q59" s="16">
        <v>0</v>
      </c>
      <c r="R59">
        <f t="shared" si="2"/>
        <v>19.1130130046154</v>
      </c>
      <c r="S59">
        <v>2.39582037158383</v>
      </c>
      <c r="T59">
        <v>2.5085525332721899</v>
      </c>
      <c r="U59">
        <v>0.22848151490791199</v>
      </c>
      <c r="V59">
        <v>2.23035426184848</v>
      </c>
      <c r="W59">
        <v>12.371011923424501</v>
      </c>
      <c r="X59">
        <v>6.7907933646684304</v>
      </c>
      <c r="Y59" s="16">
        <v>0.31057541724868698</v>
      </c>
      <c r="Z59">
        <f t="shared" si="3"/>
        <v>19.161805288092932</v>
      </c>
      <c r="AA59">
        <v>2.7015966090580501</v>
      </c>
      <c r="AB59">
        <v>3.6200461422831198</v>
      </c>
      <c r="AC59">
        <v>0.92775758966877697</v>
      </c>
      <c r="AD59">
        <v>2.33196885754993</v>
      </c>
      <c r="AE59">
        <v>12.4575537831919</v>
      </c>
      <c r="AF59">
        <v>6.6788075825759501</v>
      </c>
      <c r="AG59" s="16">
        <v>0</v>
      </c>
      <c r="AH59">
        <f t="shared" si="4"/>
        <v>19.136361365767851</v>
      </c>
    </row>
    <row r="60" spans="1:50" s="46" customFormat="1" x14ac:dyDescent="0.2">
      <c r="A60" s="44">
        <f t="shared" si="5"/>
        <v>58</v>
      </c>
      <c r="B60" s="45">
        <v>41153</v>
      </c>
      <c r="C60" s="46">
        <v>3.19</v>
      </c>
      <c r="D60" s="46">
        <v>3.0117099999999999</v>
      </c>
      <c r="E60" s="46">
        <v>2.3369800000000001</v>
      </c>
      <c r="F60" s="46">
        <v>2.1800000000000002</v>
      </c>
      <c r="G60" s="46">
        <v>10.1116155338313</v>
      </c>
      <c r="H60" s="46">
        <v>7.0914537187494604</v>
      </c>
      <c r="I60" s="46">
        <v>0.14000000000000001</v>
      </c>
      <c r="J60" s="46">
        <f t="shared" si="1"/>
        <v>17.203069252580761</v>
      </c>
      <c r="K60" s="46">
        <v>2.8407889526581198</v>
      </c>
      <c r="L60" s="46">
        <v>4.7576358766874902</v>
      </c>
      <c r="M60" s="46">
        <v>1.65871248044082</v>
      </c>
      <c r="N60" s="46">
        <v>2.1459591484768801</v>
      </c>
      <c r="O60" s="46">
        <v>12.4055108893092</v>
      </c>
      <c r="P60" s="46">
        <v>6.3588496199463904</v>
      </c>
      <c r="Q60" s="47">
        <v>0</v>
      </c>
      <c r="R60" s="46">
        <f t="shared" si="2"/>
        <v>18.764360509255589</v>
      </c>
      <c r="S60" s="46">
        <v>2.2554177955791199</v>
      </c>
      <c r="T60" s="46">
        <v>2.6159299704907899</v>
      </c>
      <c r="U60" s="46">
        <v>0.31933272562167098</v>
      </c>
      <c r="V60" s="46">
        <v>1.9510570427137599</v>
      </c>
      <c r="W60" s="46">
        <v>12.2290710709841</v>
      </c>
      <c r="X60" s="46">
        <v>6.5775838684723</v>
      </c>
      <c r="Y60" s="47">
        <v>0.34795929460577502</v>
      </c>
      <c r="Z60" s="46">
        <f t="shared" si="3"/>
        <v>18.806654939456401</v>
      </c>
      <c r="AA60" s="46">
        <v>2.56067381539436</v>
      </c>
      <c r="AB60" s="46">
        <v>3.7327745786240198</v>
      </c>
      <c r="AC60" s="46">
        <v>1.01778485814111</v>
      </c>
      <c r="AD60" s="46">
        <v>2.0526934836954802</v>
      </c>
      <c r="AE60" s="46">
        <v>12.3210799033762</v>
      </c>
      <c r="AF60" s="46">
        <v>6.4635195773044796</v>
      </c>
      <c r="AG60" s="47">
        <v>0</v>
      </c>
      <c r="AH60" s="46">
        <f t="shared" si="4"/>
        <v>18.784599480680679</v>
      </c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</row>
    <row r="61" spans="1:50" x14ac:dyDescent="0.2">
      <c r="A61" s="14">
        <f t="shared" si="5"/>
        <v>59</v>
      </c>
      <c r="B61" s="20">
        <v>41183</v>
      </c>
      <c r="C61" s="1">
        <v>2.86</v>
      </c>
      <c r="D61" s="1">
        <v>3.2241900000000001</v>
      </c>
      <c r="E61" s="1">
        <v>1.85781</v>
      </c>
      <c r="F61" s="1">
        <v>2.2000000000000002</v>
      </c>
      <c r="G61" s="1">
        <v>10.111798102760799</v>
      </c>
      <c r="H61" s="1">
        <v>7.2384732466635997</v>
      </c>
      <c r="I61" s="1">
        <v>0.16</v>
      </c>
      <c r="J61">
        <f t="shared" si="1"/>
        <v>17.3502713494244</v>
      </c>
      <c r="K61">
        <v>2.5577473429359201</v>
      </c>
      <c r="L61">
        <v>4.98626457779653</v>
      </c>
      <c r="M61">
        <v>1.3792110113789</v>
      </c>
      <c r="N61">
        <v>2.1784200351993501</v>
      </c>
      <c r="O61">
        <v>12.094505857558399</v>
      </c>
      <c r="P61">
        <v>6.2247495009413099</v>
      </c>
      <c r="Q61" s="16">
        <v>0</v>
      </c>
      <c r="R61">
        <f t="shared" si="2"/>
        <v>18.31925535849971</v>
      </c>
      <c r="S61">
        <v>1.91012584686222</v>
      </c>
      <c r="T61">
        <v>2.6746909655222901</v>
      </c>
      <c r="U61">
        <v>-9.3346401381778799E-2</v>
      </c>
      <c r="V61">
        <v>1.96443791839759</v>
      </c>
      <c r="W61">
        <v>11.9310067320611</v>
      </c>
      <c r="X61">
        <v>6.4285710801336702</v>
      </c>
      <c r="Y61" s="16">
        <v>0.44033088501400097</v>
      </c>
      <c r="Z61">
        <f t="shared" si="3"/>
        <v>18.359577812194772</v>
      </c>
      <c r="AA61">
        <v>2.2478438192076999</v>
      </c>
      <c r="AB61">
        <v>3.8801172183527401</v>
      </c>
      <c r="AC61">
        <v>0.67455445832539995</v>
      </c>
      <c r="AD61">
        <v>2.0760240949569</v>
      </c>
      <c r="AE61">
        <v>12.016267325599101</v>
      </c>
      <c r="AF61">
        <v>6.3222833629062301</v>
      </c>
      <c r="AG61" s="16">
        <v>9.0308553806683206E-3</v>
      </c>
      <c r="AH61">
        <f t="shared" si="4"/>
        <v>18.338550688505329</v>
      </c>
    </row>
    <row r="62" spans="1:50" x14ac:dyDescent="0.2">
      <c r="A62" s="14">
        <f t="shared" si="5"/>
        <v>60</v>
      </c>
      <c r="B62" s="20">
        <v>41214</v>
      </c>
      <c r="C62" s="1">
        <v>2.89</v>
      </c>
      <c r="D62" s="1">
        <v>3.5066700000000002</v>
      </c>
      <c r="E62" s="1">
        <v>2.42028</v>
      </c>
      <c r="F62" s="1">
        <v>2.1466666666666701</v>
      </c>
      <c r="G62" s="1">
        <v>10.0738475887783</v>
      </c>
      <c r="H62" s="1">
        <v>7.37021971682434</v>
      </c>
      <c r="I62" s="1">
        <v>0.16</v>
      </c>
      <c r="J62">
        <f t="shared" si="1"/>
        <v>17.444067305602641</v>
      </c>
      <c r="K62">
        <v>2.5452400699039002</v>
      </c>
      <c r="L62">
        <v>5.1472146007021502</v>
      </c>
      <c r="M62">
        <v>1.8243374970529</v>
      </c>
      <c r="N62">
        <v>2.1116307284822402</v>
      </c>
      <c r="O62">
        <v>12.114648398584601</v>
      </c>
      <c r="P62">
        <v>6.4297196101291902</v>
      </c>
      <c r="Q62" s="16">
        <v>0</v>
      </c>
      <c r="R62">
        <f t="shared" si="2"/>
        <v>18.544368008713789</v>
      </c>
      <c r="S62">
        <v>1.8888491899791</v>
      </c>
      <c r="T62">
        <v>2.8197274606699598</v>
      </c>
      <c r="U62">
        <v>0.33341180206833099</v>
      </c>
      <c r="V62">
        <v>1.8951750389476001</v>
      </c>
      <c r="W62">
        <v>11.959222984552699</v>
      </c>
      <c r="X62">
        <v>6.6289697449959801</v>
      </c>
      <c r="Y62" s="16">
        <v>0.48668476702734198</v>
      </c>
      <c r="Z62">
        <f t="shared" si="3"/>
        <v>18.58819272954868</v>
      </c>
      <c r="AA62">
        <v>2.2311401707112202</v>
      </c>
      <c r="AB62">
        <v>4.0334522093963301</v>
      </c>
      <c r="AC62">
        <v>1.1108912490610301</v>
      </c>
      <c r="AD62">
        <v>2.0080511201392599</v>
      </c>
      <c r="AE62">
        <v>12.0402733449809</v>
      </c>
      <c r="AF62">
        <v>6.5250659185406601</v>
      </c>
      <c r="AG62" s="16">
        <v>5.2091488894057E-2</v>
      </c>
      <c r="AH62">
        <f t="shared" si="4"/>
        <v>18.565339263521558</v>
      </c>
    </row>
    <row r="63" spans="1:50" s="42" customFormat="1" x14ac:dyDescent="0.2">
      <c r="A63" s="40">
        <f t="shared" si="5"/>
        <v>61</v>
      </c>
      <c r="B63" s="41">
        <v>41244</v>
      </c>
      <c r="C63" s="42">
        <v>2.85</v>
      </c>
      <c r="D63" s="42">
        <v>3.41899</v>
      </c>
      <c r="E63" s="42">
        <v>2.1836600000000002</v>
      </c>
      <c r="F63" s="42">
        <v>2.3933333333333402</v>
      </c>
      <c r="G63" s="42">
        <v>10.0667582235615</v>
      </c>
      <c r="H63" s="42">
        <v>7.5966833119048802</v>
      </c>
      <c r="I63" s="42">
        <v>0.16</v>
      </c>
      <c r="J63" s="42">
        <f t="shared" si="1"/>
        <v>17.663441535466379</v>
      </c>
      <c r="K63" s="42">
        <v>2.49211624538203</v>
      </c>
      <c r="L63" s="42">
        <v>4.9815773412891904</v>
      </c>
      <c r="M63" s="42">
        <v>1.58893068124048</v>
      </c>
      <c r="N63" s="42">
        <v>2.3534619195902402</v>
      </c>
      <c r="O63" s="42">
        <v>12.013344934311201</v>
      </c>
      <c r="P63" s="42">
        <v>6.5681485634586396</v>
      </c>
      <c r="Q63" s="43">
        <v>0</v>
      </c>
      <c r="R63" s="42">
        <f t="shared" si="2"/>
        <v>18.581493497769841</v>
      </c>
      <c r="S63" s="42">
        <v>1.8250818775765401</v>
      </c>
      <c r="T63" s="42">
        <v>2.6250594651288499</v>
      </c>
      <c r="U63" s="42">
        <v>7.5177016494403698E-2</v>
      </c>
      <c r="V63" s="42">
        <v>2.1337435798714699</v>
      </c>
      <c r="W63" s="42">
        <v>11.8602587416944</v>
      </c>
      <c r="X63" s="42">
        <v>6.7650412816656402</v>
      </c>
      <c r="Y63" s="43">
        <v>0.53068294753810297</v>
      </c>
      <c r="Z63" s="42">
        <f t="shared" si="3"/>
        <v>18.62530002336004</v>
      </c>
      <c r="AA63" s="42">
        <v>2.17292316379966</v>
      </c>
      <c r="AB63" s="42">
        <v>3.8539229969257902</v>
      </c>
      <c r="AC63" s="42">
        <v>0.86456066325093806</v>
      </c>
      <c r="AD63" s="42">
        <v>2.2483210493143502</v>
      </c>
      <c r="AE63" s="42">
        <v>11.940089258250801</v>
      </c>
      <c r="AF63" s="42">
        <v>6.6623667874346904</v>
      </c>
      <c r="AG63" s="43">
        <v>9.0461415790205404E-2</v>
      </c>
      <c r="AH63" s="42">
        <f t="shared" si="4"/>
        <v>18.602456045685493</v>
      </c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</row>
    <row r="64" spans="1:50" x14ac:dyDescent="0.2">
      <c r="A64" s="14">
        <f t="shared" si="5"/>
        <v>62</v>
      </c>
      <c r="B64" s="20">
        <v>41275</v>
      </c>
      <c r="C64" s="1">
        <v>2.71</v>
      </c>
      <c r="D64" s="1">
        <v>3.13659</v>
      </c>
      <c r="E64" s="1">
        <v>1.5203199999999999</v>
      </c>
      <c r="F64" s="1">
        <v>2.54</v>
      </c>
      <c r="G64" s="1">
        <v>10.2949494536666</v>
      </c>
      <c r="H64" s="1">
        <v>7.8181529095541098</v>
      </c>
      <c r="I64" s="1">
        <v>0.14000000000000001</v>
      </c>
      <c r="J64">
        <f t="shared" si="1"/>
        <v>18.113102363220712</v>
      </c>
      <c r="K64">
        <v>2.3439304113331398</v>
      </c>
      <c r="L64">
        <v>4.6941226466510697</v>
      </c>
      <c r="M64">
        <v>0.89838543219740097</v>
      </c>
      <c r="N64">
        <v>2.4979777412178099</v>
      </c>
      <c r="O64">
        <v>12.278234703115899</v>
      </c>
      <c r="P64">
        <v>6.8152359148482899</v>
      </c>
      <c r="Q64" s="16">
        <v>0</v>
      </c>
      <c r="R64">
        <f t="shared" si="2"/>
        <v>19.09347061796419</v>
      </c>
      <c r="S64">
        <v>1.72726758131754</v>
      </c>
      <c r="T64">
        <v>2.47700900279255</v>
      </c>
      <c r="U64">
        <v>-0.507387906212169</v>
      </c>
      <c r="V64">
        <v>2.29375262884398</v>
      </c>
      <c r="W64">
        <v>12.115950350511699</v>
      </c>
      <c r="X64">
        <v>7.02319312649501</v>
      </c>
      <c r="Y64" s="16">
        <v>0.45951471321545001</v>
      </c>
      <c r="Z64">
        <f t="shared" si="3"/>
        <v>19.139143477006709</v>
      </c>
      <c r="AA64">
        <v>2.0488414046638699</v>
      </c>
      <c r="AB64">
        <v>3.6331768088379901</v>
      </c>
      <c r="AC64">
        <v>0.22568677445128299</v>
      </c>
      <c r="AD64">
        <v>2.4002507782585099</v>
      </c>
      <c r="AE64">
        <v>12.2005774711943</v>
      </c>
      <c r="AF64">
        <v>6.9147487831899497</v>
      </c>
      <c r="AG64" s="16">
        <v>4.6286037612940999E-2</v>
      </c>
      <c r="AH64">
        <f t="shared" si="4"/>
        <v>19.11532625438425</v>
      </c>
    </row>
    <row r="65" spans="1:34" x14ac:dyDescent="0.2">
      <c r="A65" s="14">
        <f t="shared" si="5"/>
        <v>63</v>
      </c>
      <c r="B65" s="20">
        <v>41306</v>
      </c>
      <c r="C65" s="1">
        <v>2.96</v>
      </c>
      <c r="D65" s="1">
        <v>2.6119500000000002</v>
      </c>
      <c r="E65" s="1">
        <v>1.7885599999999999</v>
      </c>
      <c r="F65" s="1">
        <v>2.29</v>
      </c>
      <c r="G65" s="1">
        <v>10.5901602966937</v>
      </c>
      <c r="H65" s="1">
        <v>8.1175319392656604</v>
      </c>
      <c r="I65" s="1">
        <v>0.15</v>
      </c>
      <c r="J65">
        <f t="shared" si="1"/>
        <v>18.70769223595936</v>
      </c>
      <c r="K65">
        <v>2.5793603161406602</v>
      </c>
      <c r="L65">
        <v>4.2930420721736597</v>
      </c>
      <c r="M65">
        <v>1.16351169857975</v>
      </c>
      <c r="N65">
        <v>2.2481825731089402</v>
      </c>
      <c r="O65">
        <v>12.661933424248501</v>
      </c>
      <c r="P65">
        <v>6.9971621460164304</v>
      </c>
      <c r="Q65" s="16">
        <v>0</v>
      </c>
      <c r="R65">
        <f t="shared" si="2"/>
        <v>19.659095570264931</v>
      </c>
      <c r="S65">
        <v>2.00442376494507</v>
      </c>
      <c r="T65">
        <v>2.18550452141658</v>
      </c>
      <c r="U65">
        <v>-0.15335192391750099</v>
      </c>
      <c r="V65">
        <v>2.05663150019635</v>
      </c>
      <c r="W65">
        <v>12.487927217507</v>
      </c>
      <c r="X65">
        <v>7.2169065035824804</v>
      </c>
      <c r="Y65" s="16">
        <v>0.39270614158252198</v>
      </c>
      <c r="Z65">
        <f t="shared" si="3"/>
        <v>19.704833721089479</v>
      </c>
      <c r="AA65">
        <v>2.3042384058645502</v>
      </c>
      <c r="AB65">
        <v>3.2845312099973998</v>
      </c>
      <c r="AC65">
        <v>0.53335862405153001</v>
      </c>
      <c r="AD65">
        <v>2.1565204636369302</v>
      </c>
      <c r="AE65">
        <v>12.578666983979501</v>
      </c>
      <c r="AF65">
        <v>7.1023154665006496</v>
      </c>
      <c r="AG65" s="16">
        <v>8.7155560167911797E-4</v>
      </c>
      <c r="AH65">
        <f t="shared" si="4"/>
        <v>19.680982450480151</v>
      </c>
    </row>
    <row r="66" spans="1:34" x14ac:dyDescent="0.2">
      <c r="A66" s="14">
        <f t="shared" si="5"/>
        <v>64</v>
      </c>
      <c r="B66" s="20">
        <v>41334</v>
      </c>
      <c r="C66" s="1">
        <v>2.98</v>
      </c>
      <c r="D66" s="1">
        <v>2.5137399999999999</v>
      </c>
      <c r="E66" s="1">
        <v>2.68174</v>
      </c>
      <c r="F66" s="1">
        <v>2.14</v>
      </c>
      <c r="G66" s="1">
        <v>10.824570517862901</v>
      </c>
      <c r="H66" s="1">
        <v>8.4921404731653691</v>
      </c>
      <c r="I66" s="1">
        <v>0.14000000000000001</v>
      </c>
      <c r="J66">
        <f t="shared" si="1"/>
        <v>19.31671099102827</v>
      </c>
      <c r="K66">
        <v>2.7424113198264402</v>
      </c>
      <c r="L66">
        <v>4.51998911808918</v>
      </c>
      <c r="M66">
        <v>2.4126712501862002</v>
      </c>
      <c r="N66">
        <v>2.1408162297187299</v>
      </c>
      <c r="O66">
        <v>12.7071564784587</v>
      </c>
      <c r="P66">
        <v>7.2604138535634499</v>
      </c>
      <c r="Q66" s="16">
        <v>0</v>
      </c>
      <c r="R66">
        <f t="shared" si="2"/>
        <v>19.967570332022149</v>
      </c>
      <c r="S66">
        <v>2.1105439274889801</v>
      </c>
      <c r="T66">
        <v>2.2560888567280402</v>
      </c>
      <c r="U66">
        <v>0.97410282465273001</v>
      </c>
      <c r="V66">
        <v>1.93178919886276</v>
      </c>
      <c r="W66">
        <v>12.543918876945501</v>
      </c>
      <c r="X66">
        <v>7.4663760534879904</v>
      </c>
      <c r="Y66" s="16">
        <v>0.32732549347011902</v>
      </c>
      <c r="Z66">
        <f t="shared" si="3"/>
        <v>20.010294930433492</v>
      </c>
      <c r="AA66">
        <v>2.4400465394701398</v>
      </c>
      <c r="AB66">
        <v>3.43665468181961</v>
      </c>
      <c r="AC66">
        <v>1.7242793007221799</v>
      </c>
      <c r="AD66">
        <v>2.0407914254010202</v>
      </c>
      <c r="AE66">
        <v>12.629043092444499</v>
      </c>
      <c r="AF66">
        <v>7.3589720575427799</v>
      </c>
      <c r="AG66" s="16">
        <v>0</v>
      </c>
      <c r="AH66">
        <f t="shared" si="4"/>
        <v>19.98801514998728</v>
      </c>
    </row>
    <row r="67" spans="1:34" x14ac:dyDescent="0.2">
      <c r="A67" s="14">
        <f t="shared" si="5"/>
        <v>65</v>
      </c>
      <c r="B67" s="20">
        <v>41365</v>
      </c>
      <c r="C67" s="1">
        <v>2.89</v>
      </c>
      <c r="D67" s="1">
        <v>2.0556100000000002</v>
      </c>
      <c r="E67" s="1">
        <v>1.7791699999999999</v>
      </c>
      <c r="F67" s="1">
        <v>2.29</v>
      </c>
      <c r="G67" s="1">
        <v>11.066551217897199</v>
      </c>
      <c r="H67" s="1">
        <v>8.9342434184540593</v>
      </c>
      <c r="I67" s="1">
        <v>0.15</v>
      </c>
      <c r="J67">
        <f t="shared" si="1"/>
        <v>20.000794636351259</v>
      </c>
      <c r="K67">
        <v>2.7175645966880499</v>
      </c>
      <c r="L67">
        <v>4.1598144255309597</v>
      </c>
      <c r="M67">
        <v>1.69100416380332</v>
      </c>
      <c r="N67">
        <v>2.3090917189743001</v>
      </c>
      <c r="O67">
        <v>12.7806194426707</v>
      </c>
      <c r="P67">
        <v>7.6011193710740299</v>
      </c>
      <c r="Q67" s="16">
        <v>0</v>
      </c>
      <c r="R67">
        <f t="shared" si="2"/>
        <v>20.381738813744729</v>
      </c>
      <c r="S67">
        <v>2.0621792978457001</v>
      </c>
      <c r="T67">
        <v>1.82706745574963</v>
      </c>
      <c r="U67">
        <v>0.201806898697698</v>
      </c>
      <c r="V67">
        <v>2.0927299034479199</v>
      </c>
      <c r="W67">
        <v>12.6188044095269</v>
      </c>
      <c r="X67">
        <v>7.8031855462237001</v>
      </c>
      <c r="Y67" s="16">
        <v>0.331677583460877</v>
      </c>
      <c r="Z67">
        <f t="shared" si="3"/>
        <v>20.4219899557506</v>
      </c>
      <c r="AA67">
        <v>2.4039458938774101</v>
      </c>
      <c r="AB67">
        <v>3.0435350705614099</v>
      </c>
      <c r="AC67">
        <v>0.97838501391311194</v>
      </c>
      <c r="AD67">
        <v>2.2055570317559599</v>
      </c>
      <c r="AE67">
        <v>12.703186792167999</v>
      </c>
      <c r="AF67">
        <v>7.6978132271069297</v>
      </c>
      <c r="AG67" s="16">
        <v>0</v>
      </c>
      <c r="AH67">
        <f t="shared" si="4"/>
        <v>20.401000019274928</v>
      </c>
    </row>
    <row r="68" spans="1:34" x14ac:dyDescent="0.2">
      <c r="A68" s="14">
        <f t="shared" si="5"/>
        <v>66</v>
      </c>
      <c r="B68" s="20">
        <v>41395</v>
      </c>
      <c r="C68" s="1">
        <v>2.57</v>
      </c>
      <c r="D68" s="1">
        <v>2.51627</v>
      </c>
      <c r="E68" s="1">
        <v>1.65452</v>
      </c>
      <c r="F68" s="1">
        <v>2.2266666666666701</v>
      </c>
      <c r="G68" s="1">
        <v>11.3575266895279</v>
      </c>
      <c r="H68" s="1">
        <v>9.05419474179876</v>
      </c>
      <c r="I68" s="1">
        <v>0.11</v>
      </c>
      <c r="J68">
        <f t="shared" ref="J68:J131" si="6">G68+H68</f>
        <v>20.411721431326662</v>
      </c>
      <c r="K68">
        <v>2.45567849797209</v>
      </c>
      <c r="L68">
        <v>4.7100105159100201</v>
      </c>
      <c r="M68">
        <v>1.59306708994436</v>
      </c>
      <c r="N68">
        <v>2.26067265466336</v>
      </c>
      <c r="O68">
        <v>13.199197733505301</v>
      </c>
      <c r="P68">
        <v>8.0515386152661605</v>
      </c>
      <c r="Q68" s="16">
        <v>0</v>
      </c>
      <c r="R68">
        <f t="shared" ref="R68:R131" si="7">O68+P68</f>
        <v>21.250736348771461</v>
      </c>
      <c r="S68">
        <v>1.82381110563463</v>
      </c>
      <c r="T68">
        <v>2.4461102545488802</v>
      </c>
      <c r="U68">
        <v>0.15449866441089599</v>
      </c>
      <c r="V68">
        <v>2.0516456238073899</v>
      </c>
      <c r="W68">
        <v>13.0359601319922</v>
      </c>
      <c r="X68">
        <v>8.2575008151906992</v>
      </c>
      <c r="Y68" s="16">
        <v>0.212684134444486</v>
      </c>
      <c r="Z68">
        <f t="shared" ref="Z68:Z131" si="8">W68+X68</f>
        <v>21.293460947182901</v>
      </c>
      <c r="AA68">
        <v>2.1533137176157902</v>
      </c>
      <c r="AB68">
        <v>3.62667607964045</v>
      </c>
      <c r="AC68">
        <v>0.90467514048034203</v>
      </c>
      <c r="AD68">
        <v>2.1606478503456499</v>
      </c>
      <c r="AE68">
        <v>13.121084347491101</v>
      </c>
      <c r="AF68">
        <v>8.1500968192454994</v>
      </c>
      <c r="AG68" s="16">
        <v>0</v>
      </c>
      <c r="AH68">
        <f t="shared" ref="AH68:AH131" si="9">AE68+AF68</f>
        <v>21.2711811667366</v>
      </c>
    </row>
    <row r="69" spans="1:34" x14ac:dyDescent="0.2">
      <c r="A69" s="14">
        <f t="shared" si="5"/>
        <v>67</v>
      </c>
      <c r="B69" s="20">
        <v>41426</v>
      </c>
      <c r="C69" s="1">
        <v>2.67</v>
      </c>
      <c r="D69" s="1">
        <v>2.9462000000000002</v>
      </c>
      <c r="E69" s="1">
        <v>1.8998900000000001</v>
      </c>
      <c r="F69" s="1">
        <v>2.2633333333333301</v>
      </c>
      <c r="G69" s="1">
        <v>11.521903626904001</v>
      </c>
      <c r="H69" s="1">
        <v>9.2624725313572007</v>
      </c>
      <c r="I69" s="1">
        <v>0.09</v>
      </c>
      <c r="J69">
        <f t="shared" si="6"/>
        <v>20.784376158261203</v>
      </c>
      <c r="K69">
        <v>2.3965326401472198</v>
      </c>
      <c r="L69">
        <v>4.7804968814639697</v>
      </c>
      <c r="M69">
        <v>1.53329100548419</v>
      </c>
      <c r="N69">
        <v>2.2509449124200902</v>
      </c>
      <c r="O69">
        <v>13.389744872684</v>
      </c>
      <c r="P69">
        <v>8.0990147773568992</v>
      </c>
      <c r="Q69" s="16">
        <v>0</v>
      </c>
      <c r="R69">
        <f t="shared" si="7"/>
        <v>21.488759650040897</v>
      </c>
      <c r="S69">
        <v>1.7765994296502201</v>
      </c>
      <c r="T69">
        <v>2.5327819879672102</v>
      </c>
      <c r="U69">
        <v>0.119451789918426</v>
      </c>
      <c r="V69">
        <v>2.0451331970661499</v>
      </c>
      <c r="W69">
        <v>13.211291946650899</v>
      </c>
      <c r="X69">
        <v>8.3129397100830609</v>
      </c>
      <c r="Y69" s="16">
        <v>0.32849940121145199</v>
      </c>
      <c r="Z69">
        <f t="shared" si="8"/>
        <v>21.52423165673396</v>
      </c>
      <c r="AA69">
        <v>2.0998786723991998</v>
      </c>
      <c r="AB69">
        <v>3.7049075595311201</v>
      </c>
      <c r="AC69">
        <v>0.85673261830071001</v>
      </c>
      <c r="AD69">
        <v>2.15245871917385</v>
      </c>
      <c r="AE69">
        <v>13.3043505629946</v>
      </c>
      <c r="AF69">
        <v>8.2013833535500904</v>
      </c>
      <c r="AG69" s="16">
        <v>0</v>
      </c>
      <c r="AH69">
        <f t="shared" si="9"/>
        <v>21.505733916544692</v>
      </c>
    </row>
    <row r="70" spans="1:34" x14ac:dyDescent="0.2">
      <c r="A70" s="14">
        <f t="shared" si="5"/>
        <v>68</v>
      </c>
      <c r="B70" s="20">
        <v>41456</v>
      </c>
      <c r="C70" s="1">
        <v>2.72</v>
      </c>
      <c r="D70" s="1">
        <v>2.9105799999999999</v>
      </c>
      <c r="E70" s="1">
        <v>1.12805</v>
      </c>
      <c r="F70" s="1">
        <v>2.1</v>
      </c>
      <c r="G70" s="1">
        <v>11.8111531201041</v>
      </c>
      <c r="H70" s="1">
        <v>9.4695633427254293</v>
      </c>
      <c r="I70" s="1">
        <v>0.09</v>
      </c>
      <c r="J70">
        <f t="shared" si="6"/>
        <v>21.280716462829531</v>
      </c>
      <c r="K70">
        <v>2.43728087443484</v>
      </c>
      <c r="L70">
        <v>4.6188421563457798</v>
      </c>
      <c r="M70">
        <v>0.75423752817214396</v>
      </c>
      <c r="N70">
        <v>2.0822129943187102</v>
      </c>
      <c r="O70">
        <v>13.5669015871462</v>
      </c>
      <c r="P70">
        <v>8.2807169426165501</v>
      </c>
      <c r="Q70" s="16">
        <v>0</v>
      </c>
      <c r="R70">
        <f t="shared" si="7"/>
        <v>21.847618529762748</v>
      </c>
      <c r="S70">
        <v>1.83617421709604</v>
      </c>
      <c r="T70">
        <v>2.4151269899817098</v>
      </c>
      <c r="U70">
        <v>-0.61966928646979502</v>
      </c>
      <c r="V70">
        <v>1.8819707589904799</v>
      </c>
      <c r="W70">
        <v>13.378785011880399</v>
      </c>
      <c r="X70">
        <v>8.5014175943389692</v>
      </c>
      <c r="Y70" s="16">
        <v>0.35806025690116899</v>
      </c>
      <c r="Z70">
        <f t="shared" si="8"/>
        <v>21.88020260621937</v>
      </c>
      <c r="AA70">
        <v>2.1496358960405701</v>
      </c>
      <c r="AB70">
        <v>3.5643078342302101</v>
      </c>
      <c r="AC70">
        <v>9.6787820722500306E-2</v>
      </c>
      <c r="AD70">
        <v>1.9863919403486701</v>
      </c>
      <c r="AE70">
        <v>13.4768829730329</v>
      </c>
      <c r="AF70">
        <v>8.3863278744224701</v>
      </c>
      <c r="AG70" s="16">
        <v>0</v>
      </c>
      <c r="AH70">
        <f t="shared" si="9"/>
        <v>21.86321084745537</v>
      </c>
    </row>
    <row r="71" spans="1:34" x14ac:dyDescent="0.2">
      <c r="A71" s="14">
        <f t="shared" si="5"/>
        <v>69</v>
      </c>
      <c r="B71" s="20">
        <v>41487</v>
      </c>
      <c r="C71" s="1">
        <v>2.64</v>
      </c>
      <c r="D71" s="1">
        <v>2.9543499999999998</v>
      </c>
      <c r="E71" s="1">
        <v>2.2743899999999999</v>
      </c>
      <c r="F71" s="1">
        <v>2.0366666666666702</v>
      </c>
      <c r="G71" s="1">
        <v>11.9929984236989</v>
      </c>
      <c r="H71" s="1">
        <v>9.6060028973263893</v>
      </c>
      <c r="I71" s="1">
        <v>0.08</v>
      </c>
      <c r="J71">
        <f t="shared" si="6"/>
        <v>21.599001321025291</v>
      </c>
      <c r="K71">
        <v>2.4093587236392402</v>
      </c>
      <c r="L71">
        <v>4.6952469131803696</v>
      </c>
      <c r="M71">
        <v>1.9943536588538799</v>
      </c>
      <c r="N71">
        <v>2.0317206871138902</v>
      </c>
      <c r="O71">
        <v>13.6782648709685</v>
      </c>
      <c r="P71">
        <v>8.5023940531630604</v>
      </c>
      <c r="Q71" s="16">
        <v>0</v>
      </c>
      <c r="R71">
        <f t="shared" si="7"/>
        <v>22.18065892413156</v>
      </c>
      <c r="S71">
        <v>1.7781911052997099</v>
      </c>
      <c r="T71">
        <v>2.4085932171301998</v>
      </c>
      <c r="U71">
        <v>0.55614662294691297</v>
      </c>
      <c r="V71">
        <v>1.8222404338823499</v>
      </c>
      <c r="W71">
        <v>13.4955679105516</v>
      </c>
      <c r="X71">
        <v>8.7160418739187406</v>
      </c>
      <c r="Y71" s="16">
        <v>0.36018819046665701</v>
      </c>
      <c r="Z71">
        <f t="shared" si="8"/>
        <v>22.21160978447034</v>
      </c>
      <c r="AA71">
        <v>2.1073288031186399</v>
      </c>
      <c r="AB71">
        <v>3.6010243738601799</v>
      </c>
      <c r="AC71">
        <v>1.3061346436104899</v>
      </c>
      <c r="AD71">
        <v>1.93147900424587</v>
      </c>
      <c r="AE71">
        <v>13.590839681794099</v>
      </c>
      <c r="AF71">
        <v>8.6046300241591407</v>
      </c>
      <c r="AG71" s="16">
        <v>0</v>
      </c>
      <c r="AH71">
        <f t="shared" si="9"/>
        <v>22.19546970595324</v>
      </c>
    </row>
    <row r="72" spans="1:34" x14ac:dyDescent="0.2">
      <c r="A72" s="14">
        <f t="shared" si="5"/>
        <v>70</v>
      </c>
      <c r="B72" s="20">
        <v>41518</v>
      </c>
      <c r="C72" s="1">
        <v>2.83</v>
      </c>
      <c r="D72" s="1">
        <v>2.7609300000000001</v>
      </c>
      <c r="E72" s="1">
        <v>2.7859400000000001</v>
      </c>
      <c r="F72" s="1">
        <v>2.0733333333333301</v>
      </c>
      <c r="G72" s="1">
        <v>12.209307767431399</v>
      </c>
      <c r="H72" s="1">
        <v>9.9001425397108704</v>
      </c>
      <c r="I72" s="1">
        <v>0.08</v>
      </c>
      <c r="J72">
        <f t="shared" si="6"/>
        <v>22.109450307142268</v>
      </c>
      <c r="K72">
        <v>2.5882111831847201</v>
      </c>
      <c r="L72">
        <v>4.4660248980794401</v>
      </c>
      <c r="M72">
        <v>2.53325113468917</v>
      </c>
      <c r="N72">
        <v>2.0653775189324501</v>
      </c>
      <c r="O72">
        <v>13.787217138479299</v>
      </c>
      <c r="P72">
        <v>8.6345163195417491</v>
      </c>
      <c r="Q72" s="16">
        <v>0</v>
      </c>
      <c r="R72">
        <f t="shared" si="7"/>
        <v>22.421733458021048</v>
      </c>
      <c r="S72">
        <v>1.95228958454316</v>
      </c>
      <c r="T72">
        <v>2.16299043344987</v>
      </c>
      <c r="U72">
        <v>1.0848136483788999</v>
      </c>
      <c r="V72">
        <v>1.8543476225270099</v>
      </c>
      <c r="W72">
        <v>13.6026414638945</v>
      </c>
      <c r="X72">
        <v>8.8478145434212792</v>
      </c>
      <c r="Y72" s="16">
        <v>0.388889138600166</v>
      </c>
      <c r="Z72">
        <f t="shared" si="8"/>
        <v>22.450456007315779</v>
      </c>
      <c r="AA72">
        <v>2.28390636095647</v>
      </c>
      <c r="AB72">
        <v>3.3639637401604001</v>
      </c>
      <c r="AC72">
        <v>1.8401365861002501</v>
      </c>
      <c r="AD72">
        <v>1.9643942919942801</v>
      </c>
      <c r="AE72">
        <v>13.6988929363101</v>
      </c>
      <c r="AF72">
        <v>8.7365849994512299</v>
      </c>
      <c r="AG72" s="16">
        <v>0</v>
      </c>
      <c r="AH72">
        <f t="shared" si="9"/>
        <v>22.43547793576133</v>
      </c>
    </row>
    <row r="73" spans="1:34" x14ac:dyDescent="0.2">
      <c r="A73" s="14">
        <f t="shared" si="5"/>
        <v>71</v>
      </c>
      <c r="B73" s="20">
        <v>41548</v>
      </c>
      <c r="C73" s="1">
        <v>2.74</v>
      </c>
      <c r="D73" s="1">
        <v>2.88293</v>
      </c>
      <c r="E73" s="1">
        <v>2.42171</v>
      </c>
      <c r="F73" s="1">
        <v>2.11</v>
      </c>
      <c r="G73" s="1">
        <v>12.459071724623801</v>
      </c>
      <c r="H73" s="1">
        <v>10.152259372121501</v>
      </c>
      <c r="I73" s="1">
        <v>0.09</v>
      </c>
      <c r="J73">
        <f t="shared" si="6"/>
        <v>22.611331096745303</v>
      </c>
      <c r="K73">
        <v>2.5638711964605698</v>
      </c>
      <c r="L73">
        <v>4.7844658928944703</v>
      </c>
      <c r="M73">
        <v>2.3053540614363102</v>
      </c>
      <c r="N73">
        <v>2.1225840206861002</v>
      </c>
      <c r="O73">
        <v>14.046944724631601</v>
      </c>
      <c r="P73">
        <v>8.9126377233250107</v>
      </c>
      <c r="Q73" s="16">
        <v>0</v>
      </c>
      <c r="R73">
        <f t="shared" si="7"/>
        <v>22.959582447956613</v>
      </c>
      <c r="S73">
        <v>1.9341556979966601</v>
      </c>
      <c r="T73">
        <v>2.4979764744430599</v>
      </c>
      <c r="U73">
        <v>0.87013666988627703</v>
      </c>
      <c r="V73">
        <v>1.91344566685883</v>
      </c>
      <c r="W73">
        <v>13.860858278107701</v>
      </c>
      <c r="X73">
        <v>9.1276314865631996</v>
      </c>
      <c r="Y73" s="16">
        <v>0.31941001670291602</v>
      </c>
      <c r="Z73">
        <f t="shared" si="8"/>
        <v>22.988489764670902</v>
      </c>
      <c r="AA73">
        <v>2.26253615260645</v>
      </c>
      <c r="AB73">
        <v>3.69032196462569</v>
      </c>
      <c r="AC73">
        <v>1.6185656678238101</v>
      </c>
      <c r="AD73">
        <v>2.0225059454666598</v>
      </c>
      <c r="AE73">
        <v>13.9578975792767</v>
      </c>
      <c r="AF73">
        <v>9.0155177623772005</v>
      </c>
      <c r="AG73" s="16">
        <v>0</v>
      </c>
      <c r="AH73">
        <f t="shared" si="9"/>
        <v>22.973415341653901</v>
      </c>
    </row>
    <row r="74" spans="1:34" x14ac:dyDescent="0.2">
      <c r="A74" s="14">
        <f t="shared" si="5"/>
        <v>72</v>
      </c>
      <c r="B74" s="20">
        <v>41579</v>
      </c>
      <c r="C74" s="1">
        <v>2.63</v>
      </c>
      <c r="D74" s="1">
        <v>3.1499199999999998</v>
      </c>
      <c r="E74" s="1">
        <v>2.2388400000000002</v>
      </c>
      <c r="F74" s="1">
        <v>1.84666666666667</v>
      </c>
      <c r="G74" s="1">
        <v>12.6359658280848</v>
      </c>
      <c r="H74" s="1">
        <v>10.291433771159401</v>
      </c>
      <c r="I74" s="1">
        <v>0.08</v>
      </c>
      <c r="J74">
        <f t="shared" si="6"/>
        <v>22.9273995992442</v>
      </c>
      <c r="K74">
        <v>2.4420816007905199</v>
      </c>
      <c r="L74">
        <v>5.0248932160907804</v>
      </c>
      <c r="M74">
        <v>2.0527025595738002</v>
      </c>
      <c r="N74">
        <v>1.8553087634055301</v>
      </c>
      <c r="O74">
        <v>14.3225506667019</v>
      </c>
      <c r="P74">
        <v>9.18748997447139</v>
      </c>
      <c r="Q74" s="16">
        <v>0</v>
      </c>
      <c r="R74">
        <f t="shared" si="7"/>
        <v>23.510040641173291</v>
      </c>
      <c r="S74">
        <v>1.8126860584706801</v>
      </c>
      <c r="T74">
        <v>2.7430385541078302</v>
      </c>
      <c r="U74">
        <v>0.61827995947387404</v>
      </c>
      <c r="V74">
        <v>1.64637066058661</v>
      </c>
      <c r="W74">
        <v>14.1394678716723</v>
      </c>
      <c r="X74">
        <v>9.4015836829359198</v>
      </c>
      <c r="Y74" s="16">
        <v>0.30953584772248499</v>
      </c>
      <c r="Z74">
        <f t="shared" si="8"/>
        <v>23.54105155460822</v>
      </c>
      <c r="AA74">
        <v>2.1408996641712399</v>
      </c>
      <c r="AB74">
        <v>3.9329671378623399</v>
      </c>
      <c r="AC74">
        <v>1.3662944940889299</v>
      </c>
      <c r="AD74">
        <v>1.7553265134381699</v>
      </c>
      <c r="AE74">
        <v>14.234940845753</v>
      </c>
      <c r="AF74">
        <v>9.2899393141913507</v>
      </c>
      <c r="AG74" s="16">
        <v>0</v>
      </c>
      <c r="AH74">
        <f t="shared" si="9"/>
        <v>23.524880159944352</v>
      </c>
    </row>
    <row r="75" spans="1:34" x14ac:dyDescent="0.2">
      <c r="A75" s="14">
        <f t="shared" si="5"/>
        <v>73</v>
      </c>
      <c r="B75" s="20">
        <v>41609</v>
      </c>
      <c r="C75" s="1">
        <v>2.34</v>
      </c>
      <c r="D75" s="1">
        <v>3.3876400000000002</v>
      </c>
      <c r="E75" s="1">
        <v>2.22736</v>
      </c>
      <c r="F75" s="1">
        <v>1.68333333333333</v>
      </c>
      <c r="G75" s="1">
        <v>12.8955000520904</v>
      </c>
      <c r="H75" s="1">
        <v>10.6473233727009</v>
      </c>
      <c r="I75" s="1">
        <v>0.09</v>
      </c>
      <c r="J75">
        <f t="shared" si="6"/>
        <v>23.542823424791301</v>
      </c>
      <c r="K75">
        <v>2.1936253790996298</v>
      </c>
      <c r="L75">
        <v>5.1298677981256704</v>
      </c>
      <c r="M75">
        <v>2.2006496319689099</v>
      </c>
      <c r="N75">
        <v>1.6988833247897299</v>
      </c>
      <c r="O75">
        <v>14.213400340459801</v>
      </c>
      <c r="P75">
        <v>9.3718173075086106</v>
      </c>
      <c r="Q75" s="16">
        <v>0</v>
      </c>
      <c r="R75">
        <f t="shared" si="7"/>
        <v>23.585217647968413</v>
      </c>
      <c r="S75">
        <v>1.52824188649253</v>
      </c>
      <c r="T75">
        <v>2.7531017744714301</v>
      </c>
      <c r="U75">
        <v>0.68985377453112096</v>
      </c>
      <c r="V75">
        <v>1.47900184735331</v>
      </c>
      <c r="W75">
        <v>14.039367371481999</v>
      </c>
      <c r="X75">
        <v>9.57534947683871</v>
      </c>
      <c r="Y75" s="16">
        <v>0.41030081931468199</v>
      </c>
      <c r="Z75">
        <f t="shared" si="8"/>
        <v>23.614716848320711</v>
      </c>
      <c r="AA75">
        <v>1.87522228371185</v>
      </c>
      <c r="AB75">
        <v>3.9925241949971202</v>
      </c>
      <c r="AC75">
        <v>1.47769500076456</v>
      </c>
      <c r="AD75">
        <v>1.5936643889248201</v>
      </c>
      <c r="AE75">
        <v>14.1301210937731</v>
      </c>
      <c r="AF75">
        <v>9.4692126794193001</v>
      </c>
      <c r="AG75" s="16">
        <v>0</v>
      </c>
      <c r="AH75">
        <f t="shared" si="9"/>
        <v>23.599333773192399</v>
      </c>
    </row>
    <row r="76" spans="1:34" x14ac:dyDescent="0.2">
      <c r="A76" s="14">
        <f t="shared" si="5"/>
        <v>74</v>
      </c>
      <c r="B76" s="20">
        <v>41640</v>
      </c>
      <c r="C76" s="1">
        <v>2.52</v>
      </c>
      <c r="D76" s="1">
        <v>2.7644899999999999</v>
      </c>
      <c r="E76" s="1">
        <v>1.8115000000000001</v>
      </c>
      <c r="F76" s="1">
        <v>1.62</v>
      </c>
      <c r="G76" s="1">
        <v>13.1769087964216</v>
      </c>
      <c r="H76" s="1">
        <v>10.9199513234866</v>
      </c>
      <c r="I76" s="1">
        <v>7.0000000000000007E-2</v>
      </c>
      <c r="J76">
        <f t="shared" si="6"/>
        <v>24.0968601199082</v>
      </c>
      <c r="K76">
        <v>2.3956458747031402</v>
      </c>
      <c r="L76">
        <v>4.2621006867178304</v>
      </c>
      <c r="M76">
        <v>1.7989428265254199</v>
      </c>
      <c r="N76">
        <v>1.63380042711276</v>
      </c>
      <c r="O76">
        <v>14.2911154889114</v>
      </c>
      <c r="P76">
        <v>9.8010125700002799</v>
      </c>
      <c r="Q76" s="16">
        <v>0</v>
      </c>
      <c r="R76">
        <f t="shared" si="7"/>
        <v>24.09212805891168</v>
      </c>
      <c r="S76">
        <v>1.70091513688944</v>
      </c>
      <c r="T76">
        <v>1.8266459822437999</v>
      </c>
      <c r="U76">
        <v>0.22651877777954799</v>
      </c>
      <c r="V76">
        <v>1.4054858728340001</v>
      </c>
      <c r="W76">
        <v>14.1394401411548</v>
      </c>
      <c r="X76">
        <v>9.9918987629370992</v>
      </c>
      <c r="Y76" s="16">
        <v>0.48889509315901403</v>
      </c>
      <c r="Z76">
        <f t="shared" si="8"/>
        <v>24.131338904091898</v>
      </c>
      <c r="AA76">
        <v>2.0631993685323899</v>
      </c>
      <c r="AB76">
        <v>3.0966730420630499</v>
      </c>
      <c r="AC76">
        <v>1.0464975225080799</v>
      </c>
      <c r="AD76">
        <v>1.52454604732705</v>
      </c>
      <c r="AE76">
        <v>14.2185349383623</v>
      </c>
      <c r="AF76">
        <v>9.8923565173226393</v>
      </c>
      <c r="AG76" s="16">
        <v>3.31566607182813E-2</v>
      </c>
      <c r="AH76">
        <f t="shared" si="9"/>
        <v>24.110891455684939</v>
      </c>
    </row>
    <row r="77" spans="1:34" x14ac:dyDescent="0.2">
      <c r="A77" s="14">
        <f t="shared" si="5"/>
        <v>75</v>
      </c>
      <c r="B77" s="20">
        <v>41671</v>
      </c>
      <c r="C77" s="1">
        <v>2.44</v>
      </c>
      <c r="D77" s="1">
        <v>2.9058000000000002</v>
      </c>
      <c r="E77" s="1">
        <v>2.1445099999999999</v>
      </c>
      <c r="F77" s="1">
        <v>1.75</v>
      </c>
      <c r="G77" s="1">
        <v>13.3141688980672</v>
      </c>
      <c r="H77" s="1">
        <v>10.996782030726701</v>
      </c>
      <c r="I77" s="1">
        <v>7.0000000000000007E-2</v>
      </c>
      <c r="J77">
        <f t="shared" si="6"/>
        <v>24.310950928793901</v>
      </c>
      <c r="K77">
        <v>2.3925576052818198</v>
      </c>
      <c r="L77">
        <v>4.6330461671137302</v>
      </c>
      <c r="M77">
        <v>2.2478840906674198</v>
      </c>
      <c r="N77">
        <v>1.78739335338382</v>
      </c>
      <c r="O77">
        <v>14.529428660143999</v>
      </c>
      <c r="P77">
        <v>10.044277749077001</v>
      </c>
      <c r="Q77" s="16">
        <v>0</v>
      </c>
      <c r="R77">
        <f t="shared" si="7"/>
        <v>24.573706409221</v>
      </c>
      <c r="S77">
        <v>1.70301991906602</v>
      </c>
      <c r="T77">
        <v>2.2178457215574201</v>
      </c>
      <c r="U77">
        <v>0.68761929570788305</v>
      </c>
      <c r="V77">
        <v>1.5608257647769599</v>
      </c>
      <c r="W77">
        <v>14.3797717741155</v>
      </c>
      <c r="X77">
        <v>10.233305574468099</v>
      </c>
      <c r="Y77" s="16">
        <v>0.38790943263315603</v>
      </c>
      <c r="Z77">
        <f t="shared" si="8"/>
        <v>24.613077348583602</v>
      </c>
      <c r="AA77">
        <v>2.0625961077138601</v>
      </c>
      <c r="AB77">
        <v>3.4773107056974002</v>
      </c>
      <c r="AC77">
        <v>1.5012573019667199</v>
      </c>
      <c r="AD77">
        <v>1.6789749415529001</v>
      </c>
      <c r="AE77">
        <v>14.4578139953875</v>
      </c>
      <c r="AF77">
        <v>10.1347324197859</v>
      </c>
      <c r="AG77" s="16">
        <v>0</v>
      </c>
      <c r="AH77">
        <f t="shared" si="9"/>
        <v>24.592546415173402</v>
      </c>
    </row>
    <row r="78" spans="1:34" x14ac:dyDescent="0.2">
      <c r="A78" s="14">
        <f t="shared" si="5"/>
        <v>76</v>
      </c>
      <c r="B78" s="20">
        <v>41699</v>
      </c>
      <c r="C78" s="1">
        <v>2.33</v>
      </c>
      <c r="D78" s="1">
        <v>3.7044299999999999</v>
      </c>
      <c r="E78" s="1">
        <v>2.7212100000000001</v>
      </c>
      <c r="F78" s="1">
        <v>1.78</v>
      </c>
      <c r="G78" s="1">
        <v>13.459726944620799</v>
      </c>
      <c r="H78" s="1">
        <v>11.153258370717101</v>
      </c>
      <c r="I78" s="1">
        <v>0.08</v>
      </c>
      <c r="J78">
        <f t="shared" si="6"/>
        <v>24.612985315337902</v>
      </c>
      <c r="K78">
        <v>2.2286231402605798</v>
      </c>
      <c r="L78">
        <v>5.4601450759804599</v>
      </c>
      <c r="M78">
        <v>2.7331221785189501</v>
      </c>
      <c r="N78">
        <v>1.8058022484796501</v>
      </c>
      <c r="O78">
        <v>14.7908140716094</v>
      </c>
      <c r="P78">
        <v>10.086017991029101</v>
      </c>
      <c r="Q78" s="16">
        <v>0</v>
      </c>
      <c r="R78">
        <f t="shared" si="7"/>
        <v>24.876832062638499</v>
      </c>
      <c r="S78">
        <v>1.5566106411199401</v>
      </c>
      <c r="T78">
        <v>3.06956411060579</v>
      </c>
      <c r="U78">
        <v>1.2088711246867501</v>
      </c>
      <c r="V78">
        <v>1.5840008628073501</v>
      </c>
      <c r="W78">
        <v>14.620366465954801</v>
      </c>
      <c r="X78">
        <v>10.285644868705999</v>
      </c>
      <c r="Y78" s="16">
        <v>0.38671498083475098</v>
      </c>
      <c r="Z78">
        <f t="shared" si="8"/>
        <v>24.9060113346608</v>
      </c>
      <c r="AA78">
        <v>1.9070478949426</v>
      </c>
      <c r="AB78">
        <v>4.31619066832301</v>
      </c>
      <c r="AC78">
        <v>2.0037288901663</v>
      </c>
      <c r="AD78">
        <v>1.69966458720007</v>
      </c>
      <c r="AE78">
        <v>14.709250513383401</v>
      </c>
      <c r="AF78">
        <v>10.181544580554</v>
      </c>
      <c r="AG78" s="16">
        <v>0</v>
      </c>
      <c r="AH78">
        <f t="shared" si="9"/>
        <v>24.890795093937399</v>
      </c>
    </row>
    <row r="79" spans="1:34" x14ac:dyDescent="0.2">
      <c r="A79" s="14">
        <f t="shared" si="5"/>
        <v>77</v>
      </c>
      <c r="B79" s="20">
        <v>41730</v>
      </c>
      <c r="C79" s="1">
        <v>2.23</v>
      </c>
      <c r="D79" s="1">
        <v>4.4371499999999999</v>
      </c>
      <c r="E79" s="1">
        <v>2.9965099999999998</v>
      </c>
      <c r="F79" s="1">
        <v>1.31</v>
      </c>
      <c r="G79" s="1">
        <v>13.574510387378799</v>
      </c>
      <c r="H79" s="1">
        <v>11.238260974909601</v>
      </c>
      <c r="I79" s="1">
        <v>0.09</v>
      </c>
      <c r="J79">
        <f t="shared" si="6"/>
        <v>24.812771362288402</v>
      </c>
      <c r="K79">
        <v>2.0632199248960701</v>
      </c>
      <c r="L79">
        <v>5.9387709819274397</v>
      </c>
      <c r="M79">
        <v>2.8314074676835999</v>
      </c>
      <c r="N79">
        <v>1.3133316017369701</v>
      </c>
      <c r="O79">
        <v>14.929014512074099</v>
      </c>
      <c r="P79">
        <v>10.2837189294731</v>
      </c>
      <c r="Q79" s="16">
        <v>0</v>
      </c>
      <c r="R79">
        <f t="shared" si="7"/>
        <v>25.212733441547201</v>
      </c>
      <c r="S79">
        <v>1.38853127806654</v>
      </c>
      <c r="T79">
        <v>3.54175599900895</v>
      </c>
      <c r="U79">
        <v>1.3011392637043999</v>
      </c>
      <c r="V79">
        <v>1.0907341199232099</v>
      </c>
      <c r="W79">
        <v>14.7604981854996</v>
      </c>
      <c r="X79">
        <v>10.483230101681301</v>
      </c>
      <c r="Y79" s="16">
        <v>0.484377773523257</v>
      </c>
      <c r="Z79">
        <f t="shared" si="8"/>
        <v>25.2437282871809</v>
      </c>
      <c r="AA79">
        <v>1.74036407415683</v>
      </c>
      <c r="AB79">
        <v>4.7917377315807803</v>
      </c>
      <c r="AC79">
        <v>2.0991348184007501</v>
      </c>
      <c r="AD79">
        <v>1.20681298800142</v>
      </c>
      <c r="AE79">
        <v>14.848375120503899</v>
      </c>
      <c r="AF79">
        <v>10.379190150958699</v>
      </c>
      <c r="AG79" s="16">
        <v>3.6567556476416699E-2</v>
      </c>
      <c r="AH79">
        <f t="shared" si="9"/>
        <v>25.227565271462598</v>
      </c>
    </row>
    <row r="80" spans="1:34" x14ac:dyDescent="0.2">
      <c r="A80" s="14">
        <f t="shared" si="5"/>
        <v>78</v>
      </c>
      <c r="B80" s="20">
        <v>41760</v>
      </c>
      <c r="C80" s="1">
        <v>2.2799999999999998</v>
      </c>
      <c r="D80" s="1">
        <v>4.4803699999999997</v>
      </c>
      <c r="E80" s="1">
        <v>3.2484999999999999</v>
      </c>
      <c r="F80" s="1">
        <v>1.43333333333333</v>
      </c>
      <c r="G80" s="1">
        <v>13.601236239598901</v>
      </c>
      <c r="H80" s="1">
        <v>11.198545698765599</v>
      </c>
      <c r="I80" s="1">
        <v>0.09</v>
      </c>
      <c r="J80">
        <f t="shared" si="6"/>
        <v>24.7997819383645</v>
      </c>
      <c r="K80">
        <v>2.5851844625754898</v>
      </c>
      <c r="L80">
        <v>5.6695356826091601</v>
      </c>
      <c r="M80">
        <v>3.94143529391323</v>
      </c>
      <c r="N80">
        <v>1.5370563547665399</v>
      </c>
      <c r="O80">
        <v>13.768640650335101</v>
      </c>
      <c r="P80">
        <v>11.0757671970782</v>
      </c>
      <c r="Q80" s="16">
        <v>0</v>
      </c>
      <c r="R80">
        <f t="shared" si="7"/>
        <v>24.844407847413301</v>
      </c>
      <c r="S80">
        <v>1.47157598603324</v>
      </c>
      <c r="T80">
        <v>3.6509565416566199</v>
      </c>
      <c r="U80">
        <v>1.52066543391088</v>
      </c>
      <c r="V80">
        <v>1.2222594515114</v>
      </c>
      <c r="W80">
        <v>14.970010302766999</v>
      </c>
      <c r="X80">
        <v>10.7884325065378</v>
      </c>
      <c r="Y80" s="16">
        <v>0.44271881612070402</v>
      </c>
      <c r="Z80">
        <f t="shared" si="8"/>
        <v>25.7584428093048</v>
      </c>
      <c r="AA80">
        <v>2.05229419715603</v>
      </c>
      <c r="AB80">
        <v>4.7035937049292098</v>
      </c>
      <c r="AC80">
        <v>2.78303472460225</v>
      </c>
      <c r="AD80">
        <v>1.3864179492025599</v>
      </c>
      <c r="AE80">
        <v>14.3435268930648</v>
      </c>
      <c r="AF80">
        <v>10.938270165822001</v>
      </c>
      <c r="AG80" s="16">
        <v>3.5699458903932002E-2</v>
      </c>
      <c r="AH80">
        <f t="shared" si="9"/>
        <v>25.281797058886802</v>
      </c>
    </row>
    <row r="81" spans="1:50" x14ac:dyDescent="0.2">
      <c r="A81" s="14">
        <f t="shared" si="5"/>
        <v>79</v>
      </c>
      <c r="B81" s="20">
        <v>41791</v>
      </c>
      <c r="C81" s="1">
        <v>2.27</v>
      </c>
      <c r="D81" s="1">
        <v>4.8647600000000004</v>
      </c>
      <c r="E81" s="1">
        <v>3.3936700000000002</v>
      </c>
      <c r="F81" s="1">
        <v>1.2566666666666699</v>
      </c>
      <c r="G81" s="1">
        <v>13.671026455771701</v>
      </c>
      <c r="H81" s="1">
        <v>11.243658019481799</v>
      </c>
      <c r="I81" s="1">
        <v>0.1</v>
      </c>
      <c r="J81">
        <f t="shared" si="6"/>
        <v>24.914684475253502</v>
      </c>
      <c r="K81">
        <v>2.2185759592118499</v>
      </c>
      <c r="L81">
        <v>6.0341113384916003</v>
      </c>
      <c r="M81">
        <v>3.4218151405185</v>
      </c>
      <c r="N81">
        <v>1.27753197743416</v>
      </c>
      <c r="O81">
        <v>14.545222868281</v>
      </c>
      <c r="P81">
        <v>10.583502596882299</v>
      </c>
      <c r="Q81" s="16">
        <v>0</v>
      </c>
      <c r="R81">
        <f t="shared" si="7"/>
        <v>25.128725465163299</v>
      </c>
      <c r="S81">
        <v>1.4395771193272799</v>
      </c>
      <c r="T81">
        <v>3.6197991927089199</v>
      </c>
      <c r="U81">
        <v>1.66816072996127</v>
      </c>
      <c r="V81">
        <v>1.02993969304218</v>
      </c>
      <c r="W81">
        <v>14.632154215931401</v>
      </c>
      <c r="X81">
        <v>10.726687865956301</v>
      </c>
      <c r="Y81" s="16">
        <v>0.60471103804123705</v>
      </c>
      <c r="Z81">
        <f t="shared" si="8"/>
        <v>25.358842081887701</v>
      </c>
      <c r="AA81">
        <v>1.8458050012927001</v>
      </c>
      <c r="AB81">
        <v>4.8788009513380102</v>
      </c>
      <c r="AC81">
        <v>2.5826464524374999</v>
      </c>
      <c r="AD81">
        <v>1.1590527085306701</v>
      </c>
      <c r="AE81">
        <v>14.586821751459899</v>
      </c>
      <c r="AF81">
        <v>10.652020426665599</v>
      </c>
      <c r="AG81" s="16">
        <v>0.14785943514247399</v>
      </c>
      <c r="AH81">
        <f t="shared" si="9"/>
        <v>25.238842178125498</v>
      </c>
    </row>
    <row r="82" spans="1:50" x14ac:dyDescent="0.2">
      <c r="A82" s="14">
        <f t="shared" si="5"/>
        <v>80</v>
      </c>
      <c r="B82" s="20">
        <v>41821</v>
      </c>
      <c r="C82" s="1">
        <v>2.15</v>
      </c>
      <c r="D82" s="1">
        <v>4.9908400000000004</v>
      </c>
      <c r="E82" s="1">
        <v>4.0562500000000004</v>
      </c>
      <c r="F82" s="1">
        <v>1.38</v>
      </c>
      <c r="G82" s="1">
        <v>13.7122038880789</v>
      </c>
      <c r="H82" s="1">
        <v>11.253742273118</v>
      </c>
      <c r="I82" s="1">
        <v>0.09</v>
      </c>
      <c r="J82">
        <f t="shared" si="6"/>
        <v>24.9659461611969</v>
      </c>
      <c r="K82">
        <v>2.6480230568862901</v>
      </c>
      <c r="L82">
        <v>5.98708301016047</v>
      </c>
      <c r="M82">
        <v>5.1220773511753404</v>
      </c>
      <c r="N82">
        <v>1.52321341703032</v>
      </c>
      <c r="O82">
        <v>13.291624986499899</v>
      </c>
      <c r="P82">
        <v>11.413133739161101</v>
      </c>
      <c r="Q82" s="16">
        <v>0</v>
      </c>
      <c r="R82">
        <f t="shared" si="7"/>
        <v>24.704758725661002</v>
      </c>
      <c r="S82">
        <v>1.36554407624857</v>
      </c>
      <c r="T82">
        <v>4.3823858131002602</v>
      </c>
      <c r="U82">
        <v>2.3778322065445101</v>
      </c>
      <c r="V82">
        <v>1.18039065389003</v>
      </c>
      <c r="W82">
        <v>15.215914999820299</v>
      </c>
      <c r="X82">
        <v>10.831408180308999</v>
      </c>
      <c r="Y82" s="16">
        <v>0.365196236918854</v>
      </c>
      <c r="Z82">
        <f t="shared" si="8"/>
        <v>26.047323180129297</v>
      </c>
      <c r="AA82">
        <v>2.0343239168537601</v>
      </c>
      <c r="AB82">
        <v>5.2191941755545699</v>
      </c>
      <c r="AC82">
        <v>3.8088855478594401</v>
      </c>
      <c r="AD82">
        <v>1.35916391750702</v>
      </c>
      <c r="AE82">
        <v>14.2124471942531</v>
      </c>
      <c r="AF82">
        <v>11.134763114307001</v>
      </c>
      <c r="AG82" s="16">
        <v>2.04122488320914E-2</v>
      </c>
      <c r="AH82">
        <f t="shared" si="9"/>
        <v>25.347210308560101</v>
      </c>
    </row>
    <row r="83" spans="1:50" x14ac:dyDescent="0.2">
      <c r="A83" s="14">
        <f t="shared" si="5"/>
        <v>81</v>
      </c>
      <c r="B83" s="20">
        <v>41852</v>
      </c>
      <c r="C83" s="1">
        <v>2.34</v>
      </c>
      <c r="D83" s="1">
        <v>5.4293300000000002</v>
      </c>
      <c r="E83" s="1">
        <v>3.2335400000000001</v>
      </c>
      <c r="F83" s="1">
        <v>1.3</v>
      </c>
      <c r="G83" s="1">
        <v>13.7021906564755</v>
      </c>
      <c r="H83" s="1">
        <v>11.125206897869001</v>
      </c>
      <c r="I83" s="1">
        <v>0.09</v>
      </c>
      <c r="J83">
        <f t="shared" si="6"/>
        <v>24.8273975543445</v>
      </c>
      <c r="K83">
        <v>2.3575990012306098</v>
      </c>
      <c r="L83">
        <v>6.3854940199363099</v>
      </c>
      <c r="M83">
        <v>3.3212518997930198</v>
      </c>
      <c r="N83">
        <v>1.3303436852310599</v>
      </c>
      <c r="O83">
        <v>14.391278230773199</v>
      </c>
      <c r="P83">
        <v>10.820518374566401</v>
      </c>
      <c r="Q83" s="16">
        <v>0</v>
      </c>
      <c r="R83">
        <f t="shared" si="7"/>
        <v>25.2117966053396</v>
      </c>
      <c r="S83">
        <v>1.4716275195589199</v>
      </c>
      <c r="T83">
        <v>4.0639936780159402</v>
      </c>
      <c r="U83">
        <v>1.34598360521952</v>
      </c>
      <c r="V83">
        <v>1.06026183925596</v>
      </c>
      <c r="W83">
        <v>14.8220374725499</v>
      </c>
      <c r="X83">
        <v>10.8584221508632</v>
      </c>
      <c r="Y83" s="16">
        <v>0.62485606006695105</v>
      </c>
      <c r="Z83">
        <f t="shared" si="8"/>
        <v>25.6804596234131</v>
      </c>
      <c r="AA83">
        <v>1.93363888601306</v>
      </c>
      <c r="AB83">
        <v>5.2745964653320998</v>
      </c>
      <c r="AC83">
        <v>2.3760352747918998</v>
      </c>
      <c r="AD83">
        <v>1.20110258333721</v>
      </c>
      <c r="AE83">
        <v>14.597407594474699</v>
      </c>
      <c r="AF83">
        <v>10.8386563052994</v>
      </c>
      <c r="AG83" s="16">
        <v>0.178621741406262</v>
      </c>
      <c r="AH83">
        <f t="shared" si="9"/>
        <v>25.436063899774098</v>
      </c>
    </row>
    <row r="84" spans="1:50" x14ac:dyDescent="0.2">
      <c r="A84" s="14">
        <f t="shared" si="5"/>
        <v>82</v>
      </c>
      <c r="B84" s="20">
        <v>41883</v>
      </c>
      <c r="C84" s="1">
        <v>2.2799999999999998</v>
      </c>
      <c r="D84" s="1">
        <v>5.1949100000000001</v>
      </c>
      <c r="E84" s="1">
        <v>3.0322200000000001</v>
      </c>
      <c r="F84" s="1">
        <v>1.1200000000000001</v>
      </c>
      <c r="G84" s="1">
        <v>13.809670298976499</v>
      </c>
      <c r="H84" s="1">
        <v>11.338325146079899</v>
      </c>
      <c r="I84" s="1">
        <v>0.09</v>
      </c>
      <c r="J84">
        <f t="shared" si="6"/>
        <v>25.147995445056399</v>
      </c>
      <c r="K84">
        <v>2.56673980629325</v>
      </c>
      <c r="L84">
        <v>6.1560258931765599</v>
      </c>
      <c r="M84">
        <v>3.7331403493736599</v>
      </c>
      <c r="N84">
        <v>1.21379167865841</v>
      </c>
      <c r="O84">
        <v>13.727896570812</v>
      </c>
      <c r="P84">
        <v>11.093228059700801</v>
      </c>
      <c r="Q84" s="16">
        <v>0</v>
      </c>
      <c r="R84">
        <f t="shared" si="7"/>
        <v>24.821124630512799</v>
      </c>
      <c r="S84">
        <v>1.41834083516861</v>
      </c>
      <c r="T84">
        <v>4.2045352104876201</v>
      </c>
      <c r="U84">
        <v>1.2468756694777099</v>
      </c>
      <c r="V84">
        <v>0.89274657355935505</v>
      </c>
      <c r="W84">
        <v>15.059932028998199</v>
      </c>
      <c r="X84">
        <v>10.7446208889055</v>
      </c>
      <c r="Y84" s="16">
        <v>0.51349107143029704</v>
      </c>
      <c r="Z84">
        <f t="shared" si="8"/>
        <v>25.804552917903699</v>
      </c>
      <c r="AA84">
        <v>2.0172013954235601</v>
      </c>
      <c r="AB84">
        <v>5.22218746632596</v>
      </c>
      <c r="AC84">
        <v>2.5433988261350802</v>
      </c>
      <c r="AD84">
        <v>1.0601633479913699</v>
      </c>
      <c r="AE84">
        <v>14.3653097584927</v>
      </c>
      <c r="AF84">
        <v>10.926410572509001</v>
      </c>
      <c r="AG84" s="16">
        <v>0.11593492836753901</v>
      </c>
      <c r="AH84">
        <f t="shared" si="9"/>
        <v>25.291720331001699</v>
      </c>
    </row>
    <row r="85" spans="1:50" s="46" customFormat="1" x14ac:dyDescent="0.2">
      <c r="A85" s="44">
        <f t="shared" si="5"/>
        <v>83</v>
      </c>
      <c r="B85" s="45">
        <v>41913</v>
      </c>
      <c r="C85" s="46">
        <v>2.34</v>
      </c>
      <c r="D85" s="46">
        <v>5.2820499999999999</v>
      </c>
      <c r="E85" s="46">
        <v>3.1904400000000002</v>
      </c>
      <c r="F85" s="46">
        <v>0.94</v>
      </c>
      <c r="G85" s="46">
        <v>13.8055623313886</v>
      </c>
      <c r="H85" s="46">
        <v>11.358016350842799</v>
      </c>
      <c r="I85" s="46">
        <v>0.09</v>
      </c>
      <c r="J85" s="46">
        <f t="shared" si="6"/>
        <v>25.1635786822314</v>
      </c>
      <c r="K85" s="46">
        <v>3.03312310293905</v>
      </c>
      <c r="L85" s="46">
        <v>5.6048807832027299</v>
      </c>
      <c r="M85" s="46">
        <v>4.5584994509075702</v>
      </c>
      <c r="N85" s="46">
        <v>1.1095621044031401</v>
      </c>
      <c r="O85" s="46">
        <v>12.5254164792659</v>
      </c>
      <c r="P85" s="46">
        <v>12.1156736570044</v>
      </c>
      <c r="Q85" s="47">
        <v>0</v>
      </c>
      <c r="R85" s="46">
        <f t="shared" si="7"/>
        <v>24.6410901362703</v>
      </c>
      <c r="S85" s="46">
        <v>1.85029654607566</v>
      </c>
      <c r="T85" s="46">
        <v>5.6355293705625602</v>
      </c>
      <c r="U85" s="46">
        <v>2.1346010502120398</v>
      </c>
      <c r="V85" s="46">
        <v>0.83522267605438905</v>
      </c>
      <c r="W85" s="46">
        <v>15.4040754503144</v>
      </c>
      <c r="X85" s="46">
        <v>10.9824492824076</v>
      </c>
      <c r="Y85" s="47">
        <v>4.3567623406687199E-3</v>
      </c>
      <c r="Z85" s="46">
        <f t="shared" si="8"/>
        <v>26.386524732722002</v>
      </c>
      <c r="AA85" s="46">
        <v>2.4671102078242102</v>
      </c>
      <c r="AB85" s="46">
        <v>5.6195469196384202</v>
      </c>
      <c r="AC85" s="46">
        <v>3.3986017945004701</v>
      </c>
      <c r="AD85" s="46">
        <v>0.97828363996318402</v>
      </c>
      <c r="AE85" s="46">
        <v>13.902928751709499</v>
      </c>
      <c r="AF85" s="46">
        <v>11.5733966804194</v>
      </c>
      <c r="AG85" s="47">
        <v>0</v>
      </c>
      <c r="AH85" s="46">
        <f t="shared" si="9"/>
        <v>25.476325432128899</v>
      </c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</row>
    <row r="86" spans="1:50" x14ac:dyDescent="0.2">
      <c r="A86" s="14">
        <f t="shared" si="5"/>
        <v>84</v>
      </c>
      <c r="B86" s="20">
        <v>41944</v>
      </c>
      <c r="C86" s="1">
        <v>2.61</v>
      </c>
      <c r="D86" s="1">
        <v>4.9078999999999997</v>
      </c>
      <c r="E86" s="1">
        <v>3.6947399999999999</v>
      </c>
      <c r="F86" s="1">
        <v>1.0533333333333299</v>
      </c>
      <c r="G86" s="1">
        <v>13.790184453804001</v>
      </c>
      <c r="H86" s="1">
        <v>11.340090600900201</v>
      </c>
      <c r="I86" s="1">
        <v>0.09</v>
      </c>
      <c r="J86">
        <f t="shared" si="6"/>
        <v>25.1302750547042</v>
      </c>
      <c r="K86">
        <v>3.08953200892867</v>
      </c>
      <c r="L86">
        <v>4.6714285781660001</v>
      </c>
      <c r="M86">
        <v>4.6013962316616901</v>
      </c>
      <c r="N86">
        <v>1.15746691428583</v>
      </c>
      <c r="O86">
        <v>12.582188296912699</v>
      </c>
      <c r="P86">
        <v>12.0946775006664</v>
      </c>
      <c r="Q86" s="16">
        <v>0.113406497333139</v>
      </c>
      <c r="R86">
        <f t="shared" si="7"/>
        <v>24.676865797579097</v>
      </c>
      <c r="S86">
        <v>2.6749294899617699</v>
      </c>
      <c r="T86">
        <v>5.63479617517193</v>
      </c>
      <c r="U86">
        <v>3.7016300637355002</v>
      </c>
      <c r="V86">
        <v>1.0884557557596499</v>
      </c>
      <c r="W86">
        <v>14.5374350972844</v>
      </c>
      <c r="X86">
        <v>11.559322582067701</v>
      </c>
      <c r="Y86" s="16">
        <v>0</v>
      </c>
      <c r="Z86">
        <f t="shared" si="8"/>
        <v>26.096757679352102</v>
      </c>
      <c r="AA86">
        <v>2.89113405216936</v>
      </c>
      <c r="AB86">
        <v>5.1324247229322504</v>
      </c>
      <c r="AC86">
        <v>4.1708350046760696</v>
      </c>
      <c r="AD86">
        <v>1.1244433019853</v>
      </c>
      <c r="AE86">
        <v>13.517824122571801</v>
      </c>
      <c r="AF86">
        <v>11.838496418468299</v>
      </c>
      <c r="AG86" s="16">
        <v>0</v>
      </c>
      <c r="AH86">
        <f t="shared" si="9"/>
        <v>25.356320541040098</v>
      </c>
    </row>
    <row r="87" spans="1:50" x14ac:dyDescent="0.2">
      <c r="A87" s="14">
        <f t="shared" si="5"/>
        <v>85</v>
      </c>
      <c r="B87" s="20">
        <v>41974</v>
      </c>
      <c r="C87" s="1">
        <v>2.57</v>
      </c>
      <c r="D87" s="1">
        <v>4.7239500000000003</v>
      </c>
      <c r="E87" s="1">
        <v>3.2260800000000001</v>
      </c>
      <c r="F87" s="1">
        <v>0.86666666666667003</v>
      </c>
      <c r="G87" s="1">
        <v>13.801286312706599</v>
      </c>
      <c r="H87" s="1">
        <v>11.4178577867472</v>
      </c>
      <c r="I87" s="1">
        <v>0.12</v>
      </c>
      <c r="J87">
        <f t="shared" si="6"/>
        <v>25.2191440994538</v>
      </c>
      <c r="K87">
        <v>3.2863337268567498</v>
      </c>
      <c r="L87">
        <v>4.8248819542301504</v>
      </c>
      <c r="M87">
        <v>4.6452895619480099</v>
      </c>
      <c r="N87">
        <v>1.03570605465566</v>
      </c>
      <c r="O87">
        <v>12.2634793384014</v>
      </c>
      <c r="P87">
        <v>12.2250473557697</v>
      </c>
      <c r="Q87" s="16">
        <v>7.9927978834767302E-4</v>
      </c>
      <c r="R87">
        <f t="shared" si="7"/>
        <v>24.4885266941711</v>
      </c>
      <c r="S87">
        <v>2.3976602380862202</v>
      </c>
      <c r="T87">
        <v>5.4203585269814996</v>
      </c>
      <c r="U87">
        <v>2.82878276364064</v>
      </c>
      <c r="V87">
        <v>0.84549089162845503</v>
      </c>
      <c r="W87">
        <v>14.9201886606572</v>
      </c>
      <c r="X87">
        <v>11.232092430695101</v>
      </c>
      <c r="Y87" s="16">
        <v>0</v>
      </c>
      <c r="Z87">
        <f t="shared" si="8"/>
        <v>26.1522810913523</v>
      </c>
      <c r="AA87">
        <v>2.8610806318259301</v>
      </c>
      <c r="AB87">
        <v>5.1098327925084597</v>
      </c>
      <c r="AC87">
        <v>3.77604439160603</v>
      </c>
      <c r="AD87">
        <v>0.94468321238428499</v>
      </c>
      <c r="AE87">
        <v>13.534783001853301</v>
      </c>
      <c r="AF87">
        <v>11.7498929144031</v>
      </c>
      <c r="AG87" s="16">
        <v>0</v>
      </c>
      <c r="AH87">
        <f t="shared" si="9"/>
        <v>25.284675916256401</v>
      </c>
    </row>
    <row r="88" spans="1:50" x14ac:dyDescent="0.2">
      <c r="A88" s="14">
        <f t="shared" si="5"/>
        <v>86</v>
      </c>
      <c r="B88" s="20">
        <v>42005</v>
      </c>
      <c r="C88" s="1">
        <v>2.77</v>
      </c>
      <c r="D88" s="1">
        <v>4.6340899999999996</v>
      </c>
      <c r="E88" s="1">
        <v>3.0883500000000002</v>
      </c>
      <c r="F88" s="1">
        <v>0.98</v>
      </c>
      <c r="G88" s="1">
        <v>13.759164741560401</v>
      </c>
      <c r="H88" s="1">
        <v>11.402173554201999</v>
      </c>
      <c r="I88" s="1">
        <v>0.11</v>
      </c>
      <c r="J88">
        <f t="shared" si="6"/>
        <v>25.161338295762398</v>
      </c>
      <c r="K88">
        <v>3.1416417561366199</v>
      </c>
      <c r="L88">
        <v>4.2289811320576698</v>
      </c>
      <c r="M88">
        <v>3.8300692194854702</v>
      </c>
      <c r="N88">
        <v>1.05408409086752</v>
      </c>
      <c r="O88">
        <v>12.543971419174699</v>
      </c>
      <c r="P88">
        <v>11.9732252470905</v>
      </c>
      <c r="Q88" s="16">
        <v>0.23044511601470999</v>
      </c>
      <c r="R88">
        <f t="shared" si="7"/>
        <v>24.5171966662652</v>
      </c>
      <c r="S88">
        <v>2.9779055336207199</v>
      </c>
      <c r="T88">
        <v>5.2131728419449201</v>
      </c>
      <c r="U88">
        <v>3.35205161597476</v>
      </c>
      <c r="V88">
        <v>1.0450088283316299</v>
      </c>
      <c r="W88">
        <v>14.111232828294799</v>
      </c>
      <c r="X88">
        <v>11.8361226295509</v>
      </c>
      <c r="Y88" s="16">
        <v>0</v>
      </c>
      <c r="Z88">
        <f t="shared" si="8"/>
        <v>25.947355457845699</v>
      </c>
      <c r="AA88">
        <v>3.0632897671627202</v>
      </c>
      <c r="AB88">
        <v>4.6999421498239</v>
      </c>
      <c r="AC88">
        <v>3.6013255155933002</v>
      </c>
      <c r="AD88">
        <v>1.0497413445941399</v>
      </c>
      <c r="AE88">
        <v>13.2939462674992</v>
      </c>
      <c r="AF88">
        <v>11.907618122334</v>
      </c>
      <c r="AG88" s="16">
        <v>2.9932843928520102E-2</v>
      </c>
      <c r="AH88">
        <f t="shared" si="9"/>
        <v>25.201564389833202</v>
      </c>
    </row>
    <row r="89" spans="1:50" x14ac:dyDescent="0.2">
      <c r="A89" s="14">
        <f t="shared" si="5"/>
        <v>87</v>
      </c>
      <c r="B89" s="20">
        <v>42036</v>
      </c>
      <c r="C89" s="1">
        <v>2.5099999999999998</v>
      </c>
      <c r="D89" s="1">
        <v>4.4630000000000001</v>
      </c>
      <c r="E89" s="1">
        <v>1.75451</v>
      </c>
      <c r="F89" s="1">
        <v>0.79</v>
      </c>
      <c r="G89" s="1">
        <v>13.6429979916301</v>
      </c>
      <c r="H89" s="1">
        <v>11.2383942732026</v>
      </c>
      <c r="I89" s="1">
        <v>0.11</v>
      </c>
      <c r="J89">
        <f t="shared" si="6"/>
        <v>24.881392264832698</v>
      </c>
      <c r="K89">
        <v>3.1006254857210398</v>
      </c>
      <c r="L89">
        <v>4.1505343927897398</v>
      </c>
      <c r="M89">
        <v>2.8580490124158602</v>
      </c>
      <c r="N89">
        <v>0.91757711207572001</v>
      </c>
      <c r="O89">
        <v>12.1636447923596</v>
      </c>
      <c r="P89">
        <v>12.208707510725301</v>
      </c>
      <c r="Q89" s="16">
        <v>0.14292440465605799</v>
      </c>
      <c r="R89">
        <f t="shared" si="7"/>
        <v>24.372352303084902</v>
      </c>
      <c r="S89">
        <v>2.5562551253863699</v>
      </c>
      <c r="T89">
        <v>5.07165205258379</v>
      </c>
      <c r="U89">
        <v>1.6912924883412399</v>
      </c>
      <c r="V89">
        <v>0.81658031975415302</v>
      </c>
      <c r="W89">
        <v>14.394218681914801</v>
      </c>
      <c r="X89">
        <v>11.6014712775298</v>
      </c>
      <c r="Y89" s="16">
        <v>0</v>
      </c>
      <c r="Z89">
        <f t="shared" si="8"/>
        <v>25.995689959444601</v>
      </c>
      <c r="AA89">
        <v>2.8401302830390698</v>
      </c>
      <c r="AB89">
        <v>4.5913128571691697</v>
      </c>
      <c r="AC89">
        <v>2.2997260408410201</v>
      </c>
      <c r="AD89">
        <v>0.86924755227040496</v>
      </c>
      <c r="AE89">
        <v>13.231031703541801</v>
      </c>
      <c r="AF89">
        <v>11.9181293728103</v>
      </c>
      <c r="AG89" s="16">
        <v>1.0330101608341999E-3</v>
      </c>
      <c r="AH89">
        <f t="shared" si="9"/>
        <v>25.149161076352101</v>
      </c>
    </row>
    <row r="90" spans="1:50" x14ac:dyDescent="0.2">
      <c r="A90" s="14">
        <f t="shared" si="5"/>
        <v>88</v>
      </c>
      <c r="B90" s="20">
        <v>42064</v>
      </c>
      <c r="C90" s="1">
        <v>2.6</v>
      </c>
      <c r="D90" s="1">
        <v>4.42584</v>
      </c>
      <c r="E90" s="1">
        <v>0.47452</v>
      </c>
      <c r="F90" s="1">
        <v>0.7</v>
      </c>
      <c r="G90" s="1">
        <v>13.6693836515736</v>
      </c>
      <c r="H90" s="1">
        <v>11.231184717217801</v>
      </c>
      <c r="I90" s="1">
        <v>0.11</v>
      </c>
      <c r="J90">
        <f t="shared" si="6"/>
        <v>24.900568368791401</v>
      </c>
      <c r="K90">
        <v>2.9138081229874802</v>
      </c>
      <c r="L90">
        <v>4.0757575147570799</v>
      </c>
      <c r="M90">
        <v>1.1497978383029701</v>
      </c>
      <c r="N90">
        <v>0.76180165692052304</v>
      </c>
      <c r="O90">
        <v>12.5307809873516</v>
      </c>
      <c r="P90">
        <v>11.634173710598301</v>
      </c>
      <c r="Q90" s="16">
        <v>0.242663430286958</v>
      </c>
      <c r="R90">
        <f t="shared" si="7"/>
        <v>24.164954697949902</v>
      </c>
      <c r="S90">
        <v>2.8994320868266299</v>
      </c>
      <c r="T90">
        <v>4.92671625340743</v>
      </c>
      <c r="U90">
        <v>0.90266808110747498</v>
      </c>
      <c r="V90">
        <v>0.78601294812170996</v>
      </c>
      <c r="W90">
        <v>13.789010654705701</v>
      </c>
      <c r="X90">
        <v>11.713483756540001</v>
      </c>
      <c r="Y90" s="16">
        <v>0</v>
      </c>
      <c r="Z90">
        <f t="shared" si="8"/>
        <v>25.502494411245699</v>
      </c>
      <c r="AA90">
        <v>2.9069288203539201</v>
      </c>
      <c r="AB90">
        <v>4.4829631329366499</v>
      </c>
      <c r="AC90">
        <v>1.03153990054567</v>
      </c>
      <c r="AD90">
        <v>0.77338738176558697</v>
      </c>
      <c r="AE90">
        <v>13.1328762079958</v>
      </c>
      <c r="AF90">
        <v>11.6721256051129</v>
      </c>
      <c r="AG90" s="16">
        <v>2.6183190341086401E-2</v>
      </c>
      <c r="AH90">
        <f t="shared" si="9"/>
        <v>24.805001813108699</v>
      </c>
    </row>
    <row r="91" spans="1:50" x14ac:dyDescent="0.2">
      <c r="A91" s="14">
        <f t="shared" si="5"/>
        <v>89</v>
      </c>
      <c r="B91" s="20">
        <v>42095</v>
      </c>
      <c r="C91" s="1">
        <v>2.4300000000000002</v>
      </c>
      <c r="D91" s="1">
        <v>4.1973599999999998</v>
      </c>
      <c r="E91" s="1">
        <v>-0.17366000000000001</v>
      </c>
      <c r="F91" s="1">
        <v>0.71</v>
      </c>
      <c r="G91" s="1">
        <v>13.5417911823087</v>
      </c>
      <c r="H91" s="1">
        <v>11.0725457455151</v>
      </c>
      <c r="I91" s="1">
        <v>0.12</v>
      </c>
      <c r="J91">
        <f t="shared" si="6"/>
        <v>24.6143369278238</v>
      </c>
      <c r="K91">
        <v>2.63322057100343</v>
      </c>
      <c r="L91">
        <v>3.9107081838002502</v>
      </c>
      <c r="M91">
        <v>0.29707499064596399</v>
      </c>
      <c r="N91">
        <v>0.74588267316190404</v>
      </c>
      <c r="O91">
        <v>12.671600496007899</v>
      </c>
      <c r="P91">
        <v>11.4279429905837</v>
      </c>
      <c r="Q91" s="16">
        <v>0.282359777519336</v>
      </c>
      <c r="R91">
        <f t="shared" si="7"/>
        <v>24.0995434865916</v>
      </c>
      <c r="S91">
        <v>2.7649526633329802</v>
      </c>
      <c r="T91">
        <v>4.5014411676515502</v>
      </c>
      <c r="U91">
        <v>0.20711948616061099</v>
      </c>
      <c r="V91">
        <v>0.80127964962702702</v>
      </c>
      <c r="W91">
        <v>13.6693026163067</v>
      </c>
      <c r="X91">
        <v>11.7786350788636</v>
      </c>
      <c r="Y91" s="16">
        <v>0</v>
      </c>
      <c r="Z91">
        <f t="shared" si="8"/>
        <v>25.4479376951703</v>
      </c>
      <c r="AA91">
        <v>2.6962577614742802</v>
      </c>
      <c r="AB91">
        <v>4.1933890929237103</v>
      </c>
      <c r="AC91">
        <v>0.25402897072879999</v>
      </c>
      <c r="AD91">
        <v>0.772391549588198</v>
      </c>
      <c r="AE91">
        <v>13.1490265922482</v>
      </c>
      <c r="AF91">
        <v>11.5957581643548</v>
      </c>
      <c r="AG91" s="16">
        <v>4.1871133585584197E-2</v>
      </c>
      <c r="AH91">
        <f t="shared" si="9"/>
        <v>24.744784756603</v>
      </c>
    </row>
    <row r="92" spans="1:50" x14ac:dyDescent="0.2">
      <c r="A92" s="14">
        <f t="shared" si="5"/>
        <v>90</v>
      </c>
      <c r="B92" s="20">
        <v>42125</v>
      </c>
      <c r="C92" s="1">
        <v>2.77</v>
      </c>
      <c r="D92" s="1">
        <v>4.4235800000000003</v>
      </c>
      <c r="E92" s="1">
        <v>-0.94196000000000002</v>
      </c>
      <c r="F92" s="1">
        <v>0.92</v>
      </c>
      <c r="G92" s="1">
        <v>13.518796322099</v>
      </c>
      <c r="H92" s="1">
        <v>11.006398119149701</v>
      </c>
      <c r="I92" s="1">
        <v>0.12</v>
      </c>
      <c r="J92">
        <f t="shared" si="6"/>
        <v>24.525194441248701</v>
      </c>
      <c r="K92">
        <v>2.9915411067841999</v>
      </c>
      <c r="L92">
        <v>4.1193859861278597</v>
      </c>
      <c r="M92">
        <v>-0.39704779768851201</v>
      </c>
      <c r="N92">
        <v>0.96005947084712195</v>
      </c>
      <c r="O92">
        <v>12.5124402979439</v>
      </c>
      <c r="P92">
        <v>11.269618700893901</v>
      </c>
      <c r="Q92" s="16">
        <v>0.294515949263288</v>
      </c>
      <c r="R92">
        <f t="shared" si="7"/>
        <v>23.782058998837801</v>
      </c>
      <c r="S92">
        <v>3.1187498124587898</v>
      </c>
      <c r="T92">
        <v>4.7507652347236702</v>
      </c>
      <c r="U92">
        <v>-0.48429608074838698</v>
      </c>
      <c r="V92">
        <v>1.01499449854845</v>
      </c>
      <c r="W92">
        <v>13.528934310663599</v>
      </c>
      <c r="X92">
        <v>11.611376265367999</v>
      </c>
      <c r="Y92" s="16">
        <v>0</v>
      </c>
      <c r="Z92">
        <f t="shared" si="8"/>
        <v>25.140310576031599</v>
      </c>
      <c r="AA92">
        <v>3.0524137405316401</v>
      </c>
      <c r="AB92">
        <v>4.42151717716302</v>
      </c>
      <c r="AC92">
        <v>-0.43879834260311701</v>
      </c>
      <c r="AD92">
        <v>0.98634729292215195</v>
      </c>
      <c r="AE92">
        <v>12.998858797484599</v>
      </c>
      <c r="AF92">
        <v>11.4331584754897</v>
      </c>
      <c r="AG92" s="16">
        <v>5.3855604163514002E-2</v>
      </c>
      <c r="AH92">
        <f t="shared" si="9"/>
        <v>24.432017272974299</v>
      </c>
    </row>
    <row r="93" spans="1:50" x14ac:dyDescent="0.2">
      <c r="A93" s="14">
        <f t="shared" si="5"/>
        <v>91</v>
      </c>
      <c r="B93" s="20">
        <v>42156</v>
      </c>
      <c r="C93" s="1">
        <v>2.78</v>
      </c>
      <c r="D93" s="1">
        <v>4.1575699999999998</v>
      </c>
      <c r="E93" s="1">
        <v>-1.6310800000000001</v>
      </c>
      <c r="F93" s="1">
        <v>0.63</v>
      </c>
      <c r="G93" s="1">
        <v>13.450507260521899</v>
      </c>
      <c r="H93" s="1">
        <v>11.117943168585599</v>
      </c>
      <c r="I93" s="1">
        <v>0.13</v>
      </c>
      <c r="J93">
        <f t="shared" si="6"/>
        <v>24.5684504291075</v>
      </c>
      <c r="K93">
        <v>3.2401247939731999</v>
      </c>
      <c r="L93">
        <v>3.72867305611758</v>
      </c>
      <c r="M93">
        <v>-0.69031786088025804</v>
      </c>
      <c r="N93">
        <v>0.72460458727273203</v>
      </c>
      <c r="O93">
        <v>11.9661075307855</v>
      </c>
      <c r="P93">
        <v>11.696409900806101</v>
      </c>
      <c r="Q93" s="16">
        <v>0.24653450324194201</v>
      </c>
      <c r="R93">
        <f t="shared" si="7"/>
        <v>23.662517431591603</v>
      </c>
      <c r="S93">
        <v>2.9258846733188899</v>
      </c>
      <c r="T93">
        <v>4.7343011539582998</v>
      </c>
      <c r="U93">
        <v>-1.43424964444984</v>
      </c>
      <c r="V93">
        <v>0.68010124610371103</v>
      </c>
      <c r="W93">
        <v>13.8212944067739</v>
      </c>
      <c r="X93">
        <v>11.370334675794499</v>
      </c>
      <c r="Y93" s="16">
        <v>0</v>
      </c>
      <c r="Z93">
        <f t="shared" si="8"/>
        <v>25.191629082568397</v>
      </c>
      <c r="AA93">
        <v>3.0897528231878701</v>
      </c>
      <c r="AB93">
        <v>4.2098919362356098</v>
      </c>
      <c r="AC93">
        <v>-1.0463083314550401</v>
      </c>
      <c r="AD93">
        <v>0.70330859520086197</v>
      </c>
      <c r="AE93">
        <v>12.8538621120166</v>
      </c>
      <c r="AF93">
        <v>11.5403745285335</v>
      </c>
      <c r="AG93" s="16">
        <v>6.5379151500348606E-2</v>
      </c>
      <c r="AH93">
        <f t="shared" si="9"/>
        <v>24.394236640550098</v>
      </c>
    </row>
    <row r="94" spans="1:50" x14ac:dyDescent="0.2">
      <c r="A94" s="14">
        <f t="shared" si="5"/>
        <v>92</v>
      </c>
      <c r="B94" s="20">
        <v>42186</v>
      </c>
      <c r="C94" s="1">
        <v>3</v>
      </c>
      <c r="D94" s="1">
        <v>4.1726700000000001</v>
      </c>
      <c r="E94" s="1">
        <v>-1.2472399999999999</v>
      </c>
      <c r="F94" s="1">
        <v>0.54</v>
      </c>
      <c r="G94" s="1">
        <v>13.4591173221923</v>
      </c>
      <c r="H94" s="1">
        <v>11.066802854328801</v>
      </c>
      <c r="I94" s="1">
        <v>0.13</v>
      </c>
      <c r="J94">
        <f t="shared" si="6"/>
        <v>24.525920176521101</v>
      </c>
      <c r="K94">
        <v>3.1284782773143398</v>
      </c>
      <c r="L94">
        <v>3.98293686256426</v>
      </c>
      <c r="M94">
        <v>-0.77552135217379903</v>
      </c>
      <c r="N94">
        <v>0.55851889776562902</v>
      </c>
      <c r="O94">
        <v>12.514618911522801</v>
      </c>
      <c r="P94">
        <v>11.127701762804801</v>
      </c>
      <c r="Q94" s="16">
        <v>0.37106713587576301</v>
      </c>
      <c r="R94">
        <f t="shared" si="7"/>
        <v>23.6423206743276</v>
      </c>
      <c r="S94">
        <v>3.3845718549169401</v>
      </c>
      <c r="T94">
        <v>4.2779579131266496</v>
      </c>
      <c r="U94">
        <v>-0.77284988794420495</v>
      </c>
      <c r="V94">
        <v>0.64062013771155502</v>
      </c>
      <c r="W94">
        <v>13.32414155653</v>
      </c>
      <c r="X94">
        <v>11.692444479682999</v>
      </c>
      <c r="Y94" s="16">
        <v>0</v>
      </c>
      <c r="Z94">
        <f t="shared" si="8"/>
        <v>25.016586036212999</v>
      </c>
      <c r="AA94">
        <v>3.2510256334233798</v>
      </c>
      <c r="AB94">
        <v>4.1241120145590298</v>
      </c>
      <c r="AC94">
        <v>-0.77424298790810897</v>
      </c>
      <c r="AD94">
        <v>0.59780645031901702</v>
      </c>
      <c r="AE94">
        <v>12.901996294371299</v>
      </c>
      <c r="AF94">
        <v>11.3979456614732</v>
      </c>
      <c r="AG94" s="16">
        <v>9.7149476658433001E-2</v>
      </c>
      <c r="AH94">
        <f t="shared" si="9"/>
        <v>24.299941955844499</v>
      </c>
    </row>
    <row r="95" spans="1:50" x14ac:dyDescent="0.2">
      <c r="A95" s="14">
        <f t="shared" si="5"/>
        <v>93</v>
      </c>
      <c r="B95" s="20">
        <v>42217</v>
      </c>
      <c r="C95" s="1">
        <v>2.98</v>
      </c>
      <c r="D95" s="1">
        <v>3.76498</v>
      </c>
      <c r="E95" s="1">
        <v>-1.2778799999999999</v>
      </c>
      <c r="F95" s="1">
        <v>0.44666666666666999</v>
      </c>
      <c r="G95" s="1">
        <v>13.441666265789101</v>
      </c>
      <c r="H95" s="1">
        <v>10.992085846163</v>
      </c>
      <c r="I95" s="1">
        <v>0.14000000000000001</v>
      </c>
      <c r="J95">
        <f t="shared" si="6"/>
        <v>24.433752111952103</v>
      </c>
      <c r="K95">
        <v>2.9965091286204499</v>
      </c>
      <c r="L95">
        <v>3.8339493481322999</v>
      </c>
      <c r="M95">
        <v>-0.893761118576191</v>
      </c>
      <c r="N95">
        <v>0.44028563005708798</v>
      </c>
      <c r="O95">
        <v>12.665009578886201</v>
      </c>
      <c r="P95">
        <v>10.9257746785823</v>
      </c>
      <c r="Q95" s="16">
        <v>0.45826236681406102</v>
      </c>
      <c r="R95">
        <f t="shared" si="7"/>
        <v>23.590784257468499</v>
      </c>
      <c r="S95">
        <v>3.3883698821976802</v>
      </c>
      <c r="T95">
        <v>3.57011602171792</v>
      </c>
      <c r="U95">
        <v>-0.86554591391855495</v>
      </c>
      <c r="V95">
        <v>0.54999195872668705</v>
      </c>
      <c r="W95">
        <v>13.249157283217301</v>
      </c>
      <c r="X95">
        <v>11.659002336156201</v>
      </c>
      <c r="Y95" s="16">
        <v>0</v>
      </c>
      <c r="Z95">
        <f t="shared" si="8"/>
        <v>24.9081596193735</v>
      </c>
      <c r="AA95">
        <v>3.1840245663886901</v>
      </c>
      <c r="AB95">
        <v>3.7076983233771701</v>
      </c>
      <c r="AC95">
        <v>-0.88025941827882603</v>
      </c>
      <c r="AD95">
        <v>0.492782926759121</v>
      </c>
      <c r="AE95">
        <v>12.944539262578701</v>
      </c>
      <c r="AF95">
        <v>11.2766429498715</v>
      </c>
      <c r="AG95" s="16">
        <v>0.13318546459736499</v>
      </c>
      <c r="AH95">
        <f t="shared" si="9"/>
        <v>24.221182212450202</v>
      </c>
    </row>
    <row r="96" spans="1:50" x14ac:dyDescent="0.2">
      <c r="A96" s="14">
        <f t="shared" si="5"/>
        <v>94</v>
      </c>
      <c r="B96" s="20">
        <v>42248</v>
      </c>
      <c r="C96" s="1">
        <v>3.28</v>
      </c>
      <c r="D96" s="1">
        <v>3.6412599999999999</v>
      </c>
      <c r="E96" s="1">
        <v>-1.9497899999999999</v>
      </c>
      <c r="F96" s="1">
        <v>0.35333333333333</v>
      </c>
      <c r="G96" s="1">
        <v>13.3879468976662</v>
      </c>
      <c r="H96" s="1">
        <v>10.9964186337101</v>
      </c>
      <c r="I96" s="1">
        <v>0.14000000000000001</v>
      </c>
      <c r="J96">
        <f t="shared" si="6"/>
        <v>24.3843655313763</v>
      </c>
      <c r="K96">
        <v>3.1354669066746998</v>
      </c>
      <c r="L96">
        <v>4.18952278247128</v>
      </c>
      <c r="M96">
        <v>-1.6364151459773799</v>
      </c>
      <c r="N96">
        <v>0.31153389533263698</v>
      </c>
      <c r="O96">
        <v>12.810080499956999</v>
      </c>
      <c r="P96">
        <v>10.7340097329497</v>
      </c>
      <c r="Q96" s="16">
        <v>0.59822595993293204</v>
      </c>
      <c r="R96">
        <f t="shared" si="7"/>
        <v>23.544090232906697</v>
      </c>
      <c r="S96">
        <v>3.6492320137149199</v>
      </c>
      <c r="T96">
        <v>3.1410234642464001</v>
      </c>
      <c r="U96">
        <v>-1.67742142910251</v>
      </c>
      <c r="V96">
        <v>0.44516693022979598</v>
      </c>
      <c r="W96">
        <v>13.179150043650401</v>
      </c>
      <c r="X96">
        <v>11.4919174848885</v>
      </c>
      <c r="Y96" s="16">
        <v>0</v>
      </c>
      <c r="Z96">
        <f t="shared" si="8"/>
        <v>24.671067528538899</v>
      </c>
      <c r="AA96">
        <v>3.38131670938454</v>
      </c>
      <c r="AB96">
        <v>3.6877889220072801</v>
      </c>
      <c r="AC96">
        <v>-1.65603770593334</v>
      </c>
      <c r="AD96">
        <v>0.37548073565866102</v>
      </c>
      <c r="AE96">
        <v>12.9866897582734</v>
      </c>
      <c r="AF96">
        <v>11.0966880634418</v>
      </c>
      <c r="AG96" s="16">
        <v>0.20099008091177001</v>
      </c>
      <c r="AH96">
        <f t="shared" si="9"/>
        <v>24.083377821715199</v>
      </c>
    </row>
    <row r="97" spans="1:34" x14ac:dyDescent="0.2">
      <c r="A97" s="14">
        <f t="shared" si="5"/>
        <v>95</v>
      </c>
      <c r="B97" s="20">
        <v>42278</v>
      </c>
      <c r="C97" s="1">
        <v>3.18</v>
      </c>
      <c r="D97" s="1">
        <v>3.2695699999999999</v>
      </c>
      <c r="E97" s="1">
        <v>-2.3233899999999998</v>
      </c>
      <c r="F97" s="1">
        <v>0.36</v>
      </c>
      <c r="G97" s="1">
        <v>13.388243068506901</v>
      </c>
      <c r="H97" s="1">
        <v>11.026559819188201</v>
      </c>
      <c r="I97" s="1">
        <v>0.12</v>
      </c>
      <c r="J97">
        <f t="shared" si="6"/>
        <v>24.414802887695103</v>
      </c>
      <c r="K97">
        <v>2.9298987804201899</v>
      </c>
      <c r="L97">
        <v>4.4805448806986599</v>
      </c>
      <c r="M97">
        <v>-1.9114892575665701</v>
      </c>
      <c r="N97">
        <v>0.29661292246396698</v>
      </c>
      <c r="O97">
        <v>12.882936739774999</v>
      </c>
      <c r="P97">
        <v>10.7187788833652</v>
      </c>
      <c r="Q97" s="16">
        <v>0.74993935188696403</v>
      </c>
      <c r="R97">
        <f t="shared" si="7"/>
        <v>23.601715623140201</v>
      </c>
      <c r="S97">
        <v>3.4814136673923102</v>
      </c>
      <c r="T97">
        <v>2.6294132728506798</v>
      </c>
      <c r="U97">
        <v>-2.1473746846354902</v>
      </c>
      <c r="V97">
        <v>0.43335101535479198</v>
      </c>
      <c r="W97">
        <v>13.139698203155501</v>
      </c>
      <c r="X97">
        <v>11.357153582872201</v>
      </c>
      <c r="Y97" s="16">
        <v>0</v>
      </c>
      <c r="Z97">
        <f t="shared" si="8"/>
        <v>24.496851786027701</v>
      </c>
      <c r="AA97">
        <v>3.1938128226461502</v>
      </c>
      <c r="AB97">
        <v>3.5947308494554902</v>
      </c>
      <c r="AC97">
        <v>-2.0243664944834801</v>
      </c>
      <c r="AD97">
        <v>0.36204561281110997</v>
      </c>
      <c r="AE97">
        <v>13.005803696387201</v>
      </c>
      <c r="AF97">
        <v>11.024257577379499</v>
      </c>
      <c r="AG97" s="16">
        <v>0.29766363629251902</v>
      </c>
      <c r="AH97">
        <f t="shared" si="9"/>
        <v>24.030061273766698</v>
      </c>
    </row>
    <row r="98" spans="1:34" x14ac:dyDescent="0.2">
      <c r="A98" s="14">
        <f t="shared" si="5"/>
        <v>96</v>
      </c>
      <c r="B98" s="20">
        <v>42309</v>
      </c>
      <c r="C98" s="1">
        <v>3.25</v>
      </c>
      <c r="D98" s="1">
        <v>3.3083300000000002</v>
      </c>
      <c r="E98" s="1">
        <v>-3.6851600000000002</v>
      </c>
      <c r="F98" s="1">
        <v>0.46333333333332899</v>
      </c>
      <c r="G98" s="1">
        <v>13.433829280092599</v>
      </c>
      <c r="H98" s="1">
        <v>10.998959046962201</v>
      </c>
      <c r="I98" s="1">
        <v>0.12</v>
      </c>
      <c r="J98">
        <f t="shared" si="6"/>
        <v>24.432788327054801</v>
      </c>
      <c r="K98">
        <v>3.01928960570093</v>
      </c>
      <c r="L98">
        <v>4.4701230914783299</v>
      </c>
      <c r="M98">
        <v>-3.24991392110539</v>
      </c>
      <c r="N98">
        <v>0.40434149875376302</v>
      </c>
      <c r="O98">
        <v>12.8796464546637</v>
      </c>
      <c r="P98">
        <v>10.693735936224099</v>
      </c>
      <c r="Q98" s="16">
        <v>0.73913418622313398</v>
      </c>
      <c r="R98">
        <f t="shared" si="7"/>
        <v>23.573382390887801</v>
      </c>
      <c r="S98">
        <v>3.56275719733088</v>
      </c>
      <c r="T98">
        <v>2.70255046197091</v>
      </c>
      <c r="U98">
        <v>-3.4662938073543001</v>
      </c>
      <c r="V98">
        <v>0.53912611537599797</v>
      </c>
      <c r="W98">
        <v>13.1417985210411</v>
      </c>
      <c r="X98">
        <v>11.362672010277199</v>
      </c>
      <c r="Y98" s="16">
        <v>0</v>
      </c>
      <c r="Z98">
        <f t="shared" si="8"/>
        <v>24.504470531318297</v>
      </c>
      <c r="AA98">
        <v>3.2793528103649199</v>
      </c>
      <c r="AB98">
        <v>3.6242941780607101</v>
      </c>
      <c r="AC98">
        <v>-3.3534572556287099</v>
      </c>
      <c r="AD98">
        <v>0.46883940052019102</v>
      </c>
      <c r="AE98">
        <v>13.0050929532983</v>
      </c>
      <c r="AF98">
        <v>11.013839033102199</v>
      </c>
      <c r="AG98" s="16">
        <v>0.29881663652477303</v>
      </c>
      <c r="AH98">
        <f t="shared" si="9"/>
        <v>24.018931986400499</v>
      </c>
    </row>
    <row r="99" spans="1:34" x14ac:dyDescent="0.2">
      <c r="A99" s="14">
        <f t="shared" si="5"/>
        <v>97</v>
      </c>
      <c r="B99" s="20">
        <v>42339</v>
      </c>
      <c r="C99" s="1">
        <v>3.19</v>
      </c>
      <c r="D99" s="1">
        <v>3.3750599999999999</v>
      </c>
      <c r="E99" s="1">
        <v>-3.9750899999999998</v>
      </c>
      <c r="F99" s="1">
        <v>0.36666666666667003</v>
      </c>
      <c r="G99" s="1">
        <v>13.413554306495801</v>
      </c>
      <c r="H99" s="1">
        <v>11.0348544528969</v>
      </c>
      <c r="I99" s="1">
        <v>0.24</v>
      </c>
      <c r="J99">
        <f t="shared" si="6"/>
        <v>24.448408759392699</v>
      </c>
      <c r="K99">
        <v>3.0963928661348099</v>
      </c>
      <c r="L99">
        <v>3.8021676390080499</v>
      </c>
      <c r="M99">
        <v>-3.6097300172105702</v>
      </c>
      <c r="N99">
        <v>0.33873606609694501</v>
      </c>
      <c r="O99">
        <v>12.7337566485522</v>
      </c>
      <c r="P99">
        <v>10.654596697788801</v>
      </c>
      <c r="Q99" s="16">
        <v>0.63105351488530503</v>
      </c>
      <c r="R99">
        <f t="shared" si="7"/>
        <v>23.388353346340999</v>
      </c>
      <c r="S99">
        <v>3.5816488651980198</v>
      </c>
      <c r="T99">
        <v>2.9199515771378399</v>
      </c>
      <c r="U99">
        <v>-3.6370706482656998</v>
      </c>
      <c r="V99">
        <v>0.46604895284019199</v>
      </c>
      <c r="W99">
        <v>13.1434856823617</v>
      </c>
      <c r="X99">
        <v>11.4299777850047</v>
      </c>
      <c r="Y99" s="16">
        <v>0</v>
      </c>
      <c r="Z99">
        <f t="shared" si="8"/>
        <v>24.573463467366402</v>
      </c>
      <c r="AA99">
        <v>3.32860032825839</v>
      </c>
      <c r="AB99">
        <v>3.3800045886449102</v>
      </c>
      <c r="AC99">
        <v>-3.6228132115707101</v>
      </c>
      <c r="AD99">
        <v>0.39965855316222099</v>
      </c>
      <c r="AE99">
        <v>12.9298225174604</v>
      </c>
      <c r="AF99">
        <v>11.025636468113399</v>
      </c>
      <c r="AG99" s="16">
        <v>0.25474229734736897</v>
      </c>
      <c r="AH99">
        <f t="shared" si="9"/>
        <v>23.955458985573799</v>
      </c>
    </row>
    <row r="100" spans="1:34" x14ac:dyDescent="0.2">
      <c r="A100" s="14">
        <f t="shared" si="5"/>
        <v>98</v>
      </c>
      <c r="B100" s="20">
        <v>42370</v>
      </c>
      <c r="C100" s="1">
        <v>3.51</v>
      </c>
      <c r="D100" s="1">
        <v>3.6211199999999999</v>
      </c>
      <c r="E100" s="1">
        <v>-2.6878299999999999</v>
      </c>
      <c r="F100" s="1">
        <v>0.27</v>
      </c>
      <c r="G100" s="1">
        <v>13.406432349541101</v>
      </c>
      <c r="H100" s="1">
        <v>11.008026531017601</v>
      </c>
      <c r="I100" s="1">
        <v>0.34</v>
      </c>
      <c r="J100">
        <f t="shared" si="6"/>
        <v>24.414458880558701</v>
      </c>
      <c r="K100">
        <v>3.3048077641473399</v>
      </c>
      <c r="L100">
        <v>4.6691966003251197</v>
      </c>
      <c r="M100">
        <v>-2.28107069609533</v>
      </c>
      <c r="N100">
        <v>0.216171135606263</v>
      </c>
      <c r="O100">
        <v>12.8857034628723</v>
      </c>
      <c r="P100">
        <v>10.794749663006099</v>
      </c>
      <c r="Q100" s="16">
        <v>0.91836296955550401</v>
      </c>
      <c r="R100">
        <f t="shared" si="7"/>
        <v>23.680453125878401</v>
      </c>
      <c r="S100">
        <v>3.9012655251678399</v>
      </c>
      <c r="T100">
        <v>2.7439672133534598</v>
      </c>
      <c r="U100">
        <v>-2.5097986225110902</v>
      </c>
      <c r="V100">
        <v>0.367174513933611</v>
      </c>
      <c r="W100">
        <v>13.1535679840279</v>
      </c>
      <c r="X100">
        <v>11.346657199587</v>
      </c>
      <c r="Y100" s="16">
        <v>0</v>
      </c>
      <c r="Z100">
        <f t="shared" si="8"/>
        <v>24.500225183614901</v>
      </c>
      <c r="AA100">
        <v>3.5902281262198499</v>
      </c>
      <c r="AB100">
        <v>3.7479248781466099</v>
      </c>
      <c r="AC100">
        <v>-2.3905228850684201</v>
      </c>
      <c r="AD100">
        <v>0.28843013152011299</v>
      </c>
      <c r="AE100">
        <v>13.0138835178753</v>
      </c>
      <c r="AF100">
        <v>11.0588515981573</v>
      </c>
      <c r="AG100" s="16">
        <v>0.41955818493713598</v>
      </c>
      <c r="AH100">
        <f t="shared" si="9"/>
        <v>24.0727351160326</v>
      </c>
    </row>
    <row r="101" spans="1:34" x14ac:dyDescent="0.2">
      <c r="A101" s="14">
        <f t="shared" si="5"/>
        <v>99</v>
      </c>
      <c r="B101" s="20">
        <v>42401</v>
      </c>
      <c r="C101" s="1">
        <v>3.6</v>
      </c>
      <c r="D101" s="1">
        <v>3.8709199999999999</v>
      </c>
      <c r="E101" s="1">
        <v>-2.91825</v>
      </c>
      <c r="F101" s="1">
        <v>0.27333333333333099</v>
      </c>
      <c r="G101" s="1">
        <v>13.4322327516175</v>
      </c>
      <c r="H101" s="1">
        <v>11.0711458206712</v>
      </c>
      <c r="I101" s="1">
        <v>0.38</v>
      </c>
      <c r="J101">
        <f t="shared" si="6"/>
        <v>24.5033785722887</v>
      </c>
      <c r="K101">
        <v>3.3282213333401498</v>
      </c>
      <c r="L101">
        <v>5.6033769653128802</v>
      </c>
      <c r="M101">
        <v>-2.3528484971467698</v>
      </c>
      <c r="N101">
        <v>0.20832832555571901</v>
      </c>
      <c r="O101">
        <v>12.9319517220411</v>
      </c>
      <c r="P101">
        <v>10.8909261316133</v>
      </c>
      <c r="Q101" s="16">
        <v>1.1166183154553699</v>
      </c>
      <c r="R101">
        <f t="shared" si="7"/>
        <v>23.822877853654401</v>
      </c>
      <c r="S101">
        <v>3.8891599924271998</v>
      </c>
      <c r="T101">
        <v>2.8848180768926199</v>
      </c>
      <c r="U101">
        <v>-2.9090620263676601</v>
      </c>
      <c r="V101">
        <v>0.34516622724017099</v>
      </c>
      <c r="W101">
        <v>13.2443391329249</v>
      </c>
      <c r="X101">
        <v>11.1879406428476</v>
      </c>
      <c r="Y101" s="16">
        <v>0</v>
      </c>
      <c r="Z101">
        <f t="shared" si="8"/>
        <v>24.4322797757725</v>
      </c>
      <c r="AA101">
        <v>3.59664489262651</v>
      </c>
      <c r="AB101">
        <v>4.30247669549194</v>
      </c>
      <c r="AC101">
        <v>-2.6190109604002298</v>
      </c>
      <c r="AD101">
        <v>0.27380877697477102</v>
      </c>
      <c r="AE101">
        <v>13.0814371236038</v>
      </c>
      <c r="AF101">
        <v>11.033055205753</v>
      </c>
      <c r="AG101" s="16">
        <v>0.565260483788254</v>
      </c>
      <c r="AH101">
        <f t="shared" si="9"/>
        <v>24.1144923293568</v>
      </c>
    </row>
    <row r="102" spans="1:34" x14ac:dyDescent="0.2">
      <c r="A102" s="14">
        <f t="shared" si="5"/>
        <v>100</v>
      </c>
      <c r="B102" s="20">
        <v>42430</v>
      </c>
      <c r="C102" s="1">
        <v>3.35</v>
      </c>
      <c r="D102" s="1">
        <v>3.1986400000000001</v>
      </c>
      <c r="E102" s="1">
        <v>-3.3725800000000001</v>
      </c>
      <c r="F102" s="1">
        <v>0.37666666666666998</v>
      </c>
      <c r="G102" s="1">
        <v>13.272313297554399</v>
      </c>
      <c r="H102" s="1">
        <v>10.9006962683499</v>
      </c>
      <c r="I102" s="1">
        <v>0.36</v>
      </c>
      <c r="J102">
        <f t="shared" si="6"/>
        <v>24.173009565904302</v>
      </c>
      <c r="K102">
        <v>3.0462022821291099</v>
      </c>
      <c r="L102">
        <v>4.97968953790489</v>
      </c>
      <c r="M102">
        <v>-2.8747786297725701</v>
      </c>
      <c r="N102">
        <v>0.299100717612307</v>
      </c>
      <c r="O102">
        <v>12.941762348649201</v>
      </c>
      <c r="P102">
        <v>10.992875561946301</v>
      </c>
      <c r="Q102" s="16">
        <v>1.1404901427958001</v>
      </c>
      <c r="R102">
        <f t="shared" si="7"/>
        <v>23.934637910595502</v>
      </c>
      <c r="S102">
        <v>3.6133778276064099</v>
      </c>
      <c r="T102">
        <v>2.2091567845470199</v>
      </c>
      <c r="U102">
        <v>-3.4575439627136602</v>
      </c>
      <c r="V102">
        <v>0.43839658723275998</v>
      </c>
      <c r="W102">
        <v>13.277196596076999</v>
      </c>
      <c r="X102">
        <v>11.250676436967399</v>
      </c>
      <c r="Y102" s="16">
        <v>0</v>
      </c>
      <c r="Z102">
        <f t="shared" si="8"/>
        <v>24.527873033044401</v>
      </c>
      <c r="AA102">
        <v>3.3176103517832498</v>
      </c>
      <c r="AB102">
        <v>3.6539184384657402</v>
      </c>
      <c r="AC102">
        <v>-3.1536468132408699</v>
      </c>
      <c r="AD102">
        <v>0.36575736983568002</v>
      </c>
      <c r="AE102">
        <v>13.102276253587901</v>
      </c>
      <c r="AF102">
        <v>11.116239903731801</v>
      </c>
      <c r="AG102" s="16">
        <v>0.57266366290149395</v>
      </c>
      <c r="AH102">
        <f t="shared" si="9"/>
        <v>24.218516157319701</v>
      </c>
    </row>
    <row r="103" spans="1:34" x14ac:dyDescent="0.2">
      <c r="A103" s="14">
        <f t="shared" si="5"/>
        <v>101</v>
      </c>
      <c r="B103" s="20">
        <v>42461</v>
      </c>
      <c r="C103" s="1">
        <v>2.96</v>
      </c>
      <c r="D103" s="1">
        <v>3.70926</v>
      </c>
      <c r="E103" s="1">
        <v>-2.6898300000000002</v>
      </c>
      <c r="F103" s="1">
        <v>0.38</v>
      </c>
      <c r="G103" s="1">
        <v>13.2100534168301</v>
      </c>
      <c r="H103" s="1">
        <v>10.8048370840408</v>
      </c>
      <c r="I103" s="1">
        <v>0.37</v>
      </c>
      <c r="J103">
        <f t="shared" si="6"/>
        <v>24.014890500870898</v>
      </c>
      <c r="K103">
        <v>2.61123473537344</v>
      </c>
      <c r="L103">
        <v>5.1212396198450403</v>
      </c>
      <c r="M103">
        <v>-2.3084415986865499</v>
      </c>
      <c r="N103">
        <v>0.28637358395760498</v>
      </c>
      <c r="O103">
        <v>12.7385251845726</v>
      </c>
      <c r="P103">
        <v>10.6814910998584</v>
      </c>
      <c r="Q103" s="16">
        <v>1.19526014447877</v>
      </c>
      <c r="R103">
        <f t="shared" si="7"/>
        <v>23.420016284431</v>
      </c>
      <c r="S103">
        <v>3.2671019478861401</v>
      </c>
      <c r="T103">
        <v>3.0545142378876702</v>
      </c>
      <c r="U103">
        <v>-2.5454187423735601</v>
      </c>
      <c r="V103">
        <v>0.45588148885501001</v>
      </c>
      <c r="W103">
        <v>13.0294968437502</v>
      </c>
      <c r="X103">
        <v>11.1275891639708</v>
      </c>
      <c r="Y103" s="16">
        <v>1.3926668468646999E-2</v>
      </c>
      <c r="Z103">
        <f t="shared" si="8"/>
        <v>24.157086007720999</v>
      </c>
      <c r="AA103">
        <v>2.9250840462560501</v>
      </c>
      <c r="AB103">
        <v>4.1322584289330999</v>
      </c>
      <c r="AC103">
        <v>-2.4218412500521902</v>
      </c>
      <c r="AD103">
        <v>0.36748747122967901</v>
      </c>
      <c r="AE103">
        <v>12.877762598758</v>
      </c>
      <c r="AF103">
        <v>10.894960484112801</v>
      </c>
      <c r="AG103" s="16">
        <v>0.62996172691052099</v>
      </c>
      <c r="AH103">
        <f t="shared" si="9"/>
        <v>23.772723082870801</v>
      </c>
    </row>
    <row r="104" spans="1:34" x14ac:dyDescent="0.2">
      <c r="A104" s="14">
        <f t="shared" si="5"/>
        <v>102</v>
      </c>
      <c r="B104" s="20">
        <v>42491</v>
      </c>
      <c r="C104" s="1">
        <v>2.84</v>
      </c>
      <c r="D104" s="1">
        <v>3.5074700000000001</v>
      </c>
      <c r="E104" s="1">
        <v>-2.37</v>
      </c>
      <c r="F104" s="1">
        <v>0.18</v>
      </c>
      <c r="G104" s="1">
        <v>13.229326129535099</v>
      </c>
      <c r="H104" s="1">
        <v>10.745570380005701</v>
      </c>
      <c r="I104" s="1">
        <v>0.37</v>
      </c>
      <c r="J104">
        <f t="shared" si="6"/>
        <v>23.974896509540798</v>
      </c>
      <c r="K104">
        <v>2.6009396965119</v>
      </c>
      <c r="L104">
        <v>4.6586289885641401</v>
      </c>
      <c r="M104">
        <v>-1.9399229112296601</v>
      </c>
      <c r="N104">
        <v>0.114185375125698</v>
      </c>
      <c r="O104">
        <v>12.675216161803</v>
      </c>
      <c r="P104">
        <v>10.6618775056958</v>
      </c>
      <c r="Q104" s="16">
        <v>1.05629864666356</v>
      </c>
      <c r="R104">
        <f t="shared" si="7"/>
        <v>23.337093667498799</v>
      </c>
      <c r="S104">
        <v>3.2632850364325701</v>
      </c>
      <c r="T104">
        <v>2.6045376096946802</v>
      </c>
      <c r="U104">
        <v>-2.1675247789443799</v>
      </c>
      <c r="V104">
        <v>0.28583826023500197</v>
      </c>
      <c r="W104">
        <v>12.968404746214899</v>
      </c>
      <c r="X104">
        <v>11.106245634623001</v>
      </c>
      <c r="Y104" s="16">
        <v>0</v>
      </c>
      <c r="Z104">
        <f t="shared" si="8"/>
        <v>24.074650380837902</v>
      </c>
      <c r="AA104">
        <v>2.91788895778692</v>
      </c>
      <c r="AB104">
        <v>3.6756934927062899</v>
      </c>
      <c r="AC104">
        <v>-2.04883625218506</v>
      </c>
      <c r="AD104">
        <v>0.19632569053523299</v>
      </c>
      <c r="AE104">
        <v>12.815514431667401</v>
      </c>
      <c r="AF104">
        <v>10.874519071520799</v>
      </c>
      <c r="AG104" s="16">
        <v>0.48604843244462698</v>
      </c>
      <c r="AH104">
        <f t="shared" si="9"/>
        <v>23.6900335031882</v>
      </c>
    </row>
    <row r="105" spans="1:34" x14ac:dyDescent="0.2">
      <c r="A105" s="14">
        <f t="shared" si="5"/>
        <v>103</v>
      </c>
      <c r="B105" s="20">
        <v>42522</v>
      </c>
      <c r="C105" s="1">
        <v>3.04</v>
      </c>
      <c r="D105" s="1">
        <v>3.7925599999999999</v>
      </c>
      <c r="E105" s="1">
        <v>-1.67954</v>
      </c>
      <c r="F105" s="1">
        <v>0.28000000000000003</v>
      </c>
      <c r="G105" s="1">
        <v>13.1801575227248</v>
      </c>
      <c r="H105" s="1">
        <v>10.727922162194099</v>
      </c>
      <c r="I105" s="1">
        <v>0.38</v>
      </c>
      <c r="J105">
        <f t="shared" si="6"/>
        <v>23.908079684918899</v>
      </c>
      <c r="K105">
        <v>2.7975554827058202</v>
      </c>
      <c r="L105">
        <v>5.5087519960892797</v>
      </c>
      <c r="M105">
        <v>-1.1804022568232</v>
      </c>
      <c r="N105">
        <v>0.22598433071759899</v>
      </c>
      <c r="O105">
        <v>12.8376488522306</v>
      </c>
      <c r="P105">
        <v>10.6437682265646</v>
      </c>
      <c r="Q105" s="16">
        <v>1.0225560250771799</v>
      </c>
      <c r="R105">
        <f t="shared" si="7"/>
        <v>23.4814170787952</v>
      </c>
      <c r="S105">
        <v>3.2906062644345599</v>
      </c>
      <c r="T105">
        <v>2.5265718306571401</v>
      </c>
      <c r="U105">
        <v>-1.87090283875085</v>
      </c>
      <c r="V105">
        <v>0.338431870534462</v>
      </c>
      <c r="W105">
        <v>13.1932889237751</v>
      </c>
      <c r="X105">
        <v>10.892575524364901</v>
      </c>
      <c r="Y105" s="16">
        <v>0</v>
      </c>
      <c r="Z105">
        <f t="shared" si="8"/>
        <v>24.085864448140001</v>
      </c>
      <c r="AA105">
        <v>3.0334929485883699</v>
      </c>
      <c r="AB105">
        <v>4.0817021726000098</v>
      </c>
      <c r="AC105">
        <v>-1.51082452472676</v>
      </c>
      <c r="AD105">
        <v>0.27979336737726201</v>
      </c>
      <c r="AE105">
        <v>13.007831763111099</v>
      </c>
      <c r="AF105">
        <v>10.7628289105985</v>
      </c>
      <c r="AG105" s="16">
        <v>0.49180681114012798</v>
      </c>
      <c r="AH105">
        <f t="shared" si="9"/>
        <v>23.7706606737096</v>
      </c>
    </row>
    <row r="106" spans="1:34" x14ac:dyDescent="0.2">
      <c r="A106" s="14">
        <f t="shared" si="5"/>
        <v>104</v>
      </c>
      <c r="B106" s="20">
        <v>42552</v>
      </c>
      <c r="C106" s="1">
        <v>2.76</v>
      </c>
      <c r="D106" s="1">
        <v>3.5183</v>
      </c>
      <c r="E106" s="1">
        <v>-2.0152700000000001</v>
      </c>
      <c r="F106" s="1">
        <v>0.18</v>
      </c>
      <c r="G106" s="1">
        <v>13.1894420030433</v>
      </c>
      <c r="H106" s="1">
        <v>10.720385066675901</v>
      </c>
      <c r="I106" s="1">
        <v>0.39</v>
      </c>
      <c r="J106">
        <f t="shared" si="6"/>
        <v>23.909827069719199</v>
      </c>
      <c r="K106">
        <v>2.5324597401508502</v>
      </c>
      <c r="L106">
        <v>5.0423158602532796</v>
      </c>
      <c r="M106">
        <v>-1.48420406562328</v>
      </c>
      <c r="N106">
        <v>0.12374870721558399</v>
      </c>
      <c r="O106">
        <v>12.715826843596</v>
      </c>
      <c r="P106">
        <v>10.658568919343599</v>
      </c>
      <c r="Q106" s="16">
        <v>1.05892870458752</v>
      </c>
      <c r="R106">
        <f t="shared" si="7"/>
        <v>23.374395762939599</v>
      </c>
      <c r="S106">
        <v>3.1061396972914901</v>
      </c>
      <c r="T106">
        <v>2.2981894049381499</v>
      </c>
      <c r="U106">
        <v>-2.0519317595509499</v>
      </c>
      <c r="V106">
        <v>0.26522654561987802</v>
      </c>
      <c r="W106">
        <v>13.0487492296513</v>
      </c>
      <c r="X106">
        <v>10.922037898327099</v>
      </c>
      <c r="Y106" s="16">
        <v>0</v>
      </c>
      <c r="Z106">
        <f t="shared" si="8"/>
        <v>23.970787127978397</v>
      </c>
      <c r="AA106">
        <v>2.8069803378888598</v>
      </c>
      <c r="AB106">
        <v>3.7291808528241699</v>
      </c>
      <c r="AC106">
        <v>-1.7558763524960099</v>
      </c>
      <c r="AD106">
        <v>0.191449487558356</v>
      </c>
      <c r="AE106">
        <v>12.8751387583364</v>
      </c>
      <c r="AF106">
        <v>10.7846455944927</v>
      </c>
      <c r="AG106" s="16">
        <v>0.48893740215786702</v>
      </c>
      <c r="AH106">
        <f t="shared" si="9"/>
        <v>23.659784352829099</v>
      </c>
    </row>
    <row r="107" spans="1:34" x14ac:dyDescent="0.2">
      <c r="A107" s="14">
        <f t="shared" si="5"/>
        <v>105</v>
      </c>
      <c r="B107" s="20">
        <v>42583</v>
      </c>
      <c r="C107" s="1">
        <v>2.66</v>
      </c>
      <c r="D107" s="1">
        <v>3.6130399999999998</v>
      </c>
      <c r="E107" s="1">
        <v>-1.98441</v>
      </c>
      <c r="F107" s="1">
        <v>0.28000000000000003</v>
      </c>
      <c r="G107" s="1">
        <v>13.0900926017252</v>
      </c>
      <c r="H107" s="1">
        <v>10.596118455419401</v>
      </c>
      <c r="I107" s="1">
        <v>0.4</v>
      </c>
      <c r="J107">
        <f t="shared" si="6"/>
        <v>23.6862110571446</v>
      </c>
      <c r="K107">
        <v>2.42446227143654</v>
      </c>
      <c r="L107">
        <v>5.2836568586326402</v>
      </c>
      <c r="M107">
        <v>-1.49957291583833</v>
      </c>
      <c r="N107">
        <v>0.22514022844234299</v>
      </c>
      <c r="O107">
        <v>12.7999229266565</v>
      </c>
      <c r="P107">
        <v>10.630676615673201</v>
      </c>
      <c r="Q107" s="16">
        <v>1.03355038816047</v>
      </c>
      <c r="R107">
        <f t="shared" si="7"/>
        <v>23.430599542329702</v>
      </c>
      <c r="S107">
        <v>2.9164183834520898</v>
      </c>
      <c r="T107">
        <v>2.2760161790679398</v>
      </c>
      <c r="U107">
        <v>-2.2088121522870798</v>
      </c>
      <c r="V107">
        <v>0.33750743998425298</v>
      </c>
      <c r="W107">
        <v>13.170372999963901</v>
      </c>
      <c r="X107">
        <v>10.8591583409092</v>
      </c>
      <c r="Y107" s="16">
        <v>0</v>
      </c>
      <c r="Z107">
        <f t="shared" si="8"/>
        <v>24.029531340873099</v>
      </c>
      <c r="AA107">
        <v>2.6598759097384801</v>
      </c>
      <c r="AB107">
        <v>3.8444235250322198</v>
      </c>
      <c r="AC107">
        <v>-1.8389621113396</v>
      </c>
      <c r="AD107">
        <v>0.27891082595875</v>
      </c>
      <c r="AE107">
        <v>12.97719280386</v>
      </c>
      <c r="AF107">
        <v>10.7400109910567</v>
      </c>
      <c r="AG107" s="16">
        <v>0.49729396117334301</v>
      </c>
      <c r="AH107">
        <f t="shared" si="9"/>
        <v>23.717203794916699</v>
      </c>
    </row>
    <row r="108" spans="1:34" x14ac:dyDescent="0.2">
      <c r="A108" s="14">
        <f t="shared" si="5"/>
        <v>106</v>
      </c>
      <c r="B108" s="20">
        <v>42614</v>
      </c>
      <c r="C108" s="1">
        <v>2.71</v>
      </c>
      <c r="D108" s="1">
        <v>4.12094</v>
      </c>
      <c r="E108" s="1">
        <v>-1.73309</v>
      </c>
      <c r="F108" s="1">
        <v>0.38</v>
      </c>
      <c r="G108" s="1">
        <v>13.0300231661237</v>
      </c>
      <c r="H108" s="1">
        <v>10.5180308699187</v>
      </c>
      <c r="I108" s="1">
        <v>0.4</v>
      </c>
      <c r="J108">
        <f t="shared" si="6"/>
        <v>23.548054036042402</v>
      </c>
      <c r="K108">
        <v>2.4834229245135102</v>
      </c>
      <c r="L108">
        <v>5.5848422942443703</v>
      </c>
      <c r="M108">
        <v>-1.25145718204356</v>
      </c>
      <c r="N108">
        <v>0.32269809636427699</v>
      </c>
      <c r="O108">
        <v>12.6348729758492</v>
      </c>
      <c r="P108">
        <v>10.538711984136899</v>
      </c>
      <c r="Q108" s="16">
        <v>1.0480608339848301</v>
      </c>
      <c r="R108">
        <f t="shared" si="7"/>
        <v>23.173584959986101</v>
      </c>
      <c r="S108">
        <v>3.0584507770793601</v>
      </c>
      <c r="T108">
        <v>2.8100011925069102</v>
      </c>
      <c r="U108">
        <v>-1.83572491923508</v>
      </c>
      <c r="V108">
        <v>0.464833881038067</v>
      </c>
      <c r="W108">
        <v>12.9802442393718</v>
      </c>
      <c r="X108">
        <v>10.782686328184701</v>
      </c>
      <c r="Y108" s="16">
        <v>0</v>
      </c>
      <c r="Z108">
        <f t="shared" si="8"/>
        <v>23.762930567556502</v>
      </c>
      <c r="AA108">
        <v>2.7585885248408801</v>
      </c>
      <c r="AB108">
        <v>4.2570095394210599</v>
      </c>
      <c r="AC108">
        <v>-1.53104430454352</v>
      </c>
      <c r="AD108">
        <v>0.39071372090010997</v>
      </c>
      <c r="AE108">
        <v>12.8001419982782</v>
      </c>
      <c r="AF108">
        <v>10.655459975638299</v>
      </c>
      <c r="AG108" s="16">
        <v>0.47042800678444302</v>
      </c>
      <c r="AH108">
        <f t="shared" si="9"/>
        <v>23.455601973916501</v>
      </c>
    </row>
    <row r="109" spans="1:34" x14ac:dyDescent="0.2">
      <c r="A109" s="14">
        <f t="shared" si="5"/>
        <v>107</v>
      </c>
      <c r="B109" s="20">
        <v>42644</v>
      </c>
      <c r="C109" s="1">
        <v>2.54</v>
      </c>
      <c r="D109" s="1">
        <v>4.2557600000000004</v>
      </c>
      <c r="E109" s="1">
        <v>-1.2589399999999999</v>
      </c>
      <c r="F109" s="1">
        <v>0.28000000000000003</v>
      </c>
      <c r="G109" s="1">
        <v>13.067688721905601</v>
      </c>
      <c r="H109" s="1">
        <v>10.559957317252101</v>
      </c>
      <c r="I109" s="1">
        <v>0.4</v>
      </c>
      <c r="J109">
        <f t="shared" si="6"/>
        <v>23.627646039157703</v>
      </c>
      <c r="K109">
        <v>2.3536403777194801</v>
      </c>
      <c r="L109">
        <v>5.25849151739191</v>
      </c>
      <c r="M109">
        <v>-0.823619519957563</v>
      </c>
      <c r="N109">
        <v>0.22854324560667</v>
      </c>
      <c r="O109">
        <v>12.4943657658471</v>
      </c>
      <c r="P109">
        <v>10.4381831350989</v>
      </c>
      <c r="Q109" s="16">
        <v>0.99601877910896397</v>
      </c>
      <c r="R109">
        <f t="shared" si="7"/>
        <v>22.932548900945999</v>
      </c>
      <c r="S109">
        <v>3.02911890955194</v>
      </c>
      <c r="T109">
        <v>3.1490847139977101</v>
      </c>
      <c r="U109">
        <v>-1.0635641781915499</v>
      </c>
      <c r="V109">
        <v>0.40429105254891501</v>
      </c>
      <c r="W109">
        <v>12.796081394022799</v>
      </c>
      <c r="X109">
        <v>10.854638797736699</v>
      </c>
      <c r="Y109" s="16">
        <v>0</v>
      </c>
      <c r="Z109">
        <f t="shared" si="8"/>
        <v>23.650720191759497</v>
      </c>
      <c r="AA109">
        <v>2.6768742087253399</v>
      </c>
      <c r="AB109">
        <v>4.2490861698063602</v>
      </c>
      <c r="AC109">
        <v>-0.93843920327149399</v>
      </c>
      <c r="AD109">
        <v>0.31264308631472298</v>
      </c>
      <c r="AE109">
        <v>12.6387444452183</v>
      </c>
      <c r="AF109">
        <v>10.6374678687133</v>
      </c>
      <c r="AG109" s="16">
        <v>0.40751836538174402</v>
      </c>
      <c r="AH109">
        <f t="shared" si="9"/>
        <v>23.276212313931602</v>
      </c>
    </row>
    <row r="110" spans="1:34" x14ac:dyDescent="0.2">
      <c r="A110" s="14">
        <f t="shared" si="5"/>
        <v>108</v>
      </c>
      <c r="B110" s="20">
        <v>42675</v>
      </c>
      <c r="C110" s="1">
        <v>2.34</v>
      </c>
      <c r="D110" s="1">
        <v>4.2602099999999998</v>
      </c>
      <c r="E110" s="1">
        <v>-0.87897999999999998</v>
      </c>
      <c r="F110" s="1">
        <v>8.0000000000000099E-2</v>
      </c>
      <c r="G110" s="1">
        <v>12.955302992803601</v>
      </c>
      <c r="H110" s="1">
        <v>10.423960035436901</v>
      </c>
      <c r="I110" s="1">
        <v>0.41</v>
      </c>
      <c r="J110">
        <f t="shared" si="6"/>
        <v>23.379263028240501</v>
      </c>
      <c r="K110">
        <v>2.1916264497644602</v>
      </c>
      <c r="L110">
        <v>5.37589559725523</v>
      </c>
      <c r="M110">
        <v>-0.46399082877721498</v>
      </c>
      <c r="N110">
        <v>4.0997690449729E-2</v>
      </c>
      <c r="O110">
        <v>12.6116355831376</v>
      </c>
      <c r="P110">
        <v>10.550812753677601</v>
      </c>
      <c r="Q110" s="16">
        <v>0.91153753174369601</v>
      </c>
      <c r="R110">
        <f t="shared" si="7"/>
        <v>23.162448336815203</v>
      </c>
      <c r="S110">
        <v>2.7666543023303101</v>
      </c>
      <c r="T110">
        <v>2.6010544955177699</v>
      </c>
      <c r="U110">
        <v>-1.04825856596874</v>
      </c>
      <c r="V110">
        <v>0.18313347512351899</v>
      </c>
      <c r="W110">
        <v>12.9570068466602</v>
      </c>
      <c r="X110">
        <v>10.7947870977255</v>
      </c>
      <c r="Y110" s="16">
        <v>0</v>
      </c>
      <c r="Z110">
        <f t="shared" si="8"/>
        <v>23.7517939443857</v>
      </c>
      <c r="AA110">
        <v>2.4667920500918301</v>
      </c>
      <c r="AB110">
        <v>4.0480628424319098</v>
      </c>
      <c r="AC110">
        <v>-0.74357795127717896</v>
      </c>
      <c r="AD110">
        <v>0.10901331498556199</v>
      </c>
      <c r="AE110">
        <v>12.7769046055666</v>
      </c>
      <c r="AF110">
        <v>10.667560745178999</v>
      </c>
      <c r="AG110" s="16">
        <v>0.33390470454330601</v>
      </c>
      <c r="AH110">
        <f t="shared" si="9"/>
        <v>23.444465350745599</v>
      </c>
    </row>
    <row r="111" spans="1:34" x14ac:dyDescent="0.2">
      <c r="A111" s="14">
        <f t="shared" si="5"/>
        <v>109</v>
      </c>
      <c r="B111" s="20">
        <v>42705</v>
      </c>
      <c r="C111" s="1">
        <v>2.38</v>
      </c>
      <c r="D111" s="1">
        <v>4.6041800000000004</v>
      </c>
      <c r="E111" s="1">
        <v>0.50660000000000005</v>
      </c>
      <c r="F111" s="1">
        <v>8.0000000000000099E-2</v>
      </c>
      <c r="G111" s="1">
        <v>12.9204935907185</v>
      </c>
      <c r="H111" s="1">
        <v>10.4253907935213</v>
      </c>
      <c r="I111" s="1">
        <v>0.54</v>
      </c>
      <c r="J111">
        <f t="shared" si="6"/>
        <v>23.345884384239803</v>
      </c>
      <c r="K111">
        <v>2.2850453246738698</v>
      </c>
      <c r="L111">
        <v>5.4950997170538303</v>
      </c>
      <c r="M111">
        <v>0.78110345295151096</v>
      </c>
      <c r="N111">
        <v>6.6500368712076305E-2</v>
      </c>
      <c r="O111">
        <v>12.6535809654705</v>
      </c>
      <c r="P111">
        <v>10.341516187875699</v>
      </c>
      <c r="Q111" s="16">
        <v>0.84171961528446604</v>
      </c>
      <c r="R111">
        <f t="shared" si="7"/>
        <v>22.995097153346201</v>
      </c>
      <c r="S111">
        <v>2.7218562365684802</v>
      </c>
      <c r="T111">
        <v>2.39139600602818</v>
      </c>
      <c r="U111">
        <v>8.4201443395767406E-2</v>
      </c>
      <c r="V111">
        <v>0.152387951614017</v>
      </c>
      <c r="W111">
        <v>13.0783943337801</v>
      </c>
      <c r="X111">
        <v>10.619202659082401</v>
      </c>
      <c r="Y111" s="16">
        <v>0</v>
      </c>
      <c r="Z111">
        <f t="shared" si="8"/>
        <v>23.697596992862501</v>
      </c>
      <c r="AA111">
        <v>2.49407056799852</v>
      </c>
      <c r="AB111">
        <v>4.0098977549717203</v>
      </c>
      <c r="AC111">
        <v>0.44761793747068201</v>
      </c>
      <c r="AD111">
        <v>0.10759978364376099</v>
      </c>
      <c r="AE111">
        <v>12.856865075964301</v>
      </c>
      <c r="AF111">
        <v>10.474396298311101</v>
      </c>
      <c r="AG111" s="16">
        <v>0.33692041813643397</v>
      </c>
      <c r="AH111">
        <f t="shared" si="9"/>
        <v>23.3312613742754</v>
      </c>
    </row>
    <row r="112" spans="1:34" x14ac:dyDescent="0.2">
      <c r="A112" s="14">
        <f t="shared" si="5"/>
        <v>110</v>
      </c>
      <c r="B112" s="20">
        <v>42736</v>
      </c>
      <c r="C112" s="1">
        <v>2.21</v>
      </c>
      <c r="D112" s="1">
        <v>4.9382299999999999</v>
      </c>
      <c r="E112" s="1">
        <v>-0.47761999999999999</v>
      </c>
      <c r="F112" s="1">
        <v>8.0000000000000099E-2</v>
      </c>
      <c r="G112" s="1">
        <v>12.904408947746999</v>
      </c>
      <c r="H112" s="1">
        <v>10.4209934859288</v>
      </c>
      <c r="I112" s="1">
        <v>0.65</v>
      </c>
      <c r="J112">
        <f t="shared" si="6"/>
        <v>23.325402433675798</v>
      </c>
      <c r="K112">
        <v>2.1357690558931401</v>
      </c>
      <c r="L112">
        <v>5.8085342651863296</v>
      </c>
      <c r="M112">
        <v>-0.152863189374703</v>
      </c>
      <c r="N112">
        <v>7.1383148128463997E-2</v>
      </c>
      <c r="O112">
        <v>12.579238093871901</v>
      </c>
      <c r="P112">
        <v>10.4057044189284</v>
      </c>
      <c r="Q112" s="16">
        <v>0.95115575969672705</v>
      </c>
      <c r="R112">
        <f t="shared" si="7"/>
        <v>22.984942512800302</v>
      </c>
      <c r="S112">
        <v>2.5575717253520001</v>
      </c>
      <c r="T112">
        <v>2.5950657303767199</v>
      </c>
      <c r="U112">
        <v>-0.97104438902933299</v>
      </c>
      <c r="V112">
        <v>0.153555068617243</v>
      </c>
      <c r="W112">
        <v>13.1172636307736</v>
      </c>
      <c r="X112">
        <v>10.563816227653099</v>
      </c>
      <c r="Y112" s="16">
        <v>0</v>
      </c>
      <c r="Z112">
        <f t="shared" si="8"/>
        <v>23.681079858426699</v>
      </c>
      <c r="AA112">
        <v>2.3376124696398599</v>
      </c>
      <c r="AB112">
        <v>4.2708070149871897</v>
      </c>
      <c r="AC112">
        <v>-0.54438391306652201</v>
      </c>
      <c r="AD112">
        <v>0.11070452313744</v>
      </c>
      <c r="AE112">
        <v>12.836697135538101</v>
      </c>
      <c r="AF112">
        <v>10.481364981408101</v>
      </c>
      <c r="AG112" s="16">
        <v>0.42142453738924202</v>
      </c>
      <c r="AH112">
        <f t="shared" si="9"/>
        <v>23.318062116946201</v>
      </c>
    </row>
    <row r="113" spans="1:34" x14ac:dyDescent="0.2">
      <c r="A113" s="14">
        <f t="shared" ref="A113:A133" si="10">A112+1</f>
        <v>111</v>
      </c>
      <c r="B113" s="20">
        <v>42767</v>
      </c>
      <c r="C113" s="1">
        <v>2.2799999999999998</v>
      </c>
      <c r="D113" s="1">
        <v>4.2565400000000002</v>
      </c>
      <c r="E113" s="1">
        <v>-0.18124999999999999</v>
      </c>
      <c r="F113" s="1">
        <v>7.6666666666669797E-2</v>
      </c>
      <c r="G113" s="1">
        <v>12.8759200758763</v>
      </c>
      <c r="H113" s="1">
        <v>10.480961392641399</v>
      </c>
      <c r="I113" s="1">
        <v>0.66</v>
      </c>
      <c r="J113">
        <f t="shared" si="6"/>
        <v>23.356881468517699</v>
      </c>
      <c r="K113">
        <v>2.1973591468639402</v>
      </c>
      <c r="L113">
        <v>5.1955126837147496</v>
      </c>
      <c r="M113">
        <v>0.161501476189268</v>
      </c>
      <c r="N113">
        <v>6.6632565593875703E-2</v>
      </c>
      <c r="O113">
        <v>12.5345503539431</v>
      </c>
      <c r="P113">
        <v>10.453378976528199</v>
      </c>
      <c r="Q113" s="16">
        <v>0.98691904187368895</v>
      </c>
      <c r="R113">
        <f t="shared" si="7"/>
        <v>22.987929330471299</v>
      </c>
      <c r="S113">
        <v>2.5973447060996699</v>
      </c>
      <c r="T113">
        <v>1.93607553026854</v>
      </c>
      <c r="U113">
        <v>-0.75134093069618502</v>
      </c>
      <c r="V113">
        <v>0.14290018174939001</v>
      </c>
      <c r="W113">
        <v>13.180997251464101</v>
      </c>
      <c r="X113">
        <v>10.534876267885499</v>
      </c>
      <c r="Y113" s="16">
        <v>0</v>
      </c>
      <c r="Z113">
        <f t="shared" si="8"/>
        <v>23.7158735193496</v>
      </c>
      <c r="AA113">
        <v>2.3887625128718</v>
      </c>
      <c r="AB113">
        <v>3.63578826853148</v>
      </c>
      <c r="AC113">
        <v>-0.27531706707625597</v>
      </c>
      <c r="AD113">
        <v>0.103128579293606</v>
      </c>
      <c r="AE113">
        <v>12.843891802087599</v>
      </c>
      <c r="AF113">
        <v>10.4923775241661</v>
      </c>
      <c r="AG113" s="16">
        <v>0.44192613414687698</v>
      </c>
      <c r="AH113">
        <f t="shared" si="9"/>
        <v>23.336269326253699</v>
      </c>
    </row>
    <row r="114" spans="1:34" x14ac:dyDescent="0.2">
      <c r="A114" s="14">
        <f t="shared" si="10"/>
        <v>112</v>
      </c>
      <c r="B114" s="20">
        <v>42795</v>
      </c>
      <c r="C114" s="1">
        <v>2.2799999999999998</v>
      </c>
      <c r="D114" s="1">
        <v>4.8791799999999999</v>
      </c>
      <c r="E114" s="1">
        <v>1.16415</v>
      </c>
      <c r="F114" s="1">
        <v>-0.22666666666666899</v>
      </c>
      <c r="G114" s="1">
        <v>12.791574556374099</v>
      </c>
      <c r="H114" s="1">
        <v>10.408782491475201</v>
      </c>
      <c r="I114" s="1">
        <v>0.79</v>
      </c>
      <c r="J114">
        <f t="shared" si="6"/>
        <v>23.200357047849302</v>
      </c>
      <c r="K114">
        <v>2.1915651381147101</v>
      </c>
      <c r="L114">
        <v>5.82038224911022</v>
      </c>
      <c r="M114">
        <v>1.50819133036151</v>
      </c>
      <c r="N114">
        <v>-0.241582761121518</v>
      </c>
      <c r="O114">
        <v>12.508418600558601</v>
      </c>
      <c r="P114">
        <v>10.4775336651374</v>
      </c>
      <c r="Q114" s="16">
        <v>1.1256392760561</v>
      </c>
      <c r="R114">
        <f t="shared" si="7"/>
        <v>22.985952265696</v>
      </c>
      <c r="S114">
        <v>2.5881734508117198</v>
      </c>
      <c r="T114">
        <v>2.5574971103148099</v>
      </c>
      <c r="U114">
        <v>0.59062350272810404</v>
      </c>
      <c r="V114">
        <v>-0.166877799294774</v>
      </c>
      <c r="W114">
        <v>13.1672367169213</v>
      </c>
      <c r="X114">
        <v>10.555294328560599</v>
      </c>
      <c r="Y114" s="16">
        <v>0</v>
      </c>
      <c r="Z114">
        <f t="shared" si="8"/>
        <v>23.722531045481901</v>
      </c>
      <c r="AA114">
        <v>2.3813524048899302</v>
      </c>
      <c r="AB114">
        <v>4.2590078843561701</v>
      </c>
      <c r="AC114">
        <v>1.06911155186867</v>
      </c>
      <c r="AD114">
        <v>-0.205834517663806</v>
      </c>
      <c r="AE114">
        <v>12.8236799947443</v>
      </c>
      <c r="AF114">
        <v>10.5147441403122</v>
      </c>
      <c r="AG114" s="16">
        <v>0.58072458353872403</v>
      </c>
      <c r="AH114">
        <f t="shared" si="9"/>
        <v>23.338424135056499</v>
      </c>
    </row>
    <row r="115" spans="1:34" x14ac:dyDescent="0.2">
      <c r="A115" s="14">
        <f t="shared" si="10"/>
        <v>113</v>
      </c>
      <c r="B115" s="20">
        <v>42826</v>
      </c>
      <c r="C115" s="1">
        <v>2.2799999999999998</v>
      </c>
      <c r="D115" s="1">
        <v>4.4116400000000002</v>
      </c>
      <c r="E115" s="1">
        <v>1.9331100000000001</v>
      </c>
      <c r="F115" s="1">
        <v>-0.23</v>
      </c>
      <c r="G115" s="1">
        <v>12.827926384703501</v>
      </c>
      <c r="H115" s="1">
        <v>10.4373612959639</v>
      </c>
      <c r="I115" s="1">
        <v>0.9</v>
      </c>
      <c r="J115">
        <f t="shared" si="6"/>
        <v>23.265287680667399</v>
      </c>
      <c r="K115">
        <v>2.1800271726454001</v>
      </c>
      <c r="L115">
        <v>5.3673617517263601</v>
      </c>
      <c r="M115">
        <v>1.4668150939634901</v>
      </c>
      <c r="N115">
        <v>-0.15054515165193899</v>
      </c>
      <c r="O115">
        <v>12.2373474449311</v>
      </c>
      <c r="P115">
        <v>10.291294632344499</v>
      </c>
      <c r="Q115" s="16">
        <v>1.0943221652300801</v>
      </c>
      <c r="R115">
        <f t="shared" si="7"/>
        <v>22.528642077275599</v>
      </c>
      <c r="S115">
        <v>2.51027536088823</v>
      </c>
      <c r="T115">
        <v>2.1011935700309201</v>
      </c>
      <c r="U115">
        <v>2.62123352784615</v>
      </c>
      <c r="V115">
        <v>-0.32704445529269199</v>
      </c>
      <c r="W115">
        <v>13.5723232432671</v>
      </c>
      <c r="X115">
        <v>10.8295327548761</v>
      </c>
      <c r="Y115" s="16">
        <v>0.35564597076372101</v>
      </c>
      <c r="Z115">
        <f t="shared" si="8"/>
        <v>24.401855998143198</v>
      </c>
      <c r="AA115">
        <v>2.3380594150304899</v>
      </c>
      <c r="AB115">
        <v>3.8044163666009299</v>
      </c>
      <c r="AC115">
        <v>2.0192339724071702</v>
      </c>
      <c r="AD115">
        <v>-0.23500460283671201</v>
      </c>
      <c r="AE115">
        <v>12.8761676609129</v>
      </c>
      <c r="AF115">
        <v>10.5488554016962</v>
      </c>
      <c r="AG115" s="16">
        <v>0.74084662906099297</v>
      </c>
      <c r="AH115">
        <f t="shared" si="9"/>
        <v>23.4250230626091</v>
      </c>
    </row>
    <row r="116" spans="1:34" x14ac:dyDescent="0.2">
      <c r="A116" s="14">
        <f t="shared" si="10"/>
        <v>114</v>
      </c>
      <c r="B116" s="20">
        <v>42856</v>
      </c>
      <c r="C116" s="1">
        <v>2.34</v>
      </c>
      <c r="D116" s="1">
        <v>4.1824199999999996</v>
      </c>
      <c r="E116" s="1">
        <v>2.0777299999999999</v>
      </c>
      <c r="F116" s="1">
        <v>-0.22666666666666899</v>
      </c>
      <c r="G116" s="1">
        <v>12.7155257074002</v>
      </c>
      <c r="H116" s="1">
        <v>10.293458410638801</v>
      </c>
      <c r="I116" s="1">
        <v>0.91</v>
      </c>
      <c r="J116">
        <f t="shared" si="6"/>
        <v>23.008984118039002</v>
      </c>
      <c r="K116">
        <v>2.1789293991794301</v>
      </c>
      <c r="L116">
        <v>5.5071999094195601</v>
      </c>
      <c r="M116">
        <v>1.9295906636440701</v>
      </c>
      <c r="N116">
        <v>-0.18928573448375299</v>
      </c>
      <c r="O116">
        <v>12.237919370655399</v>
      </c>
      <c r="P116">
        <v>10.3176996904517</v>
      </c>
      <c r="Q116" s="16">
        <v>1.27133551794713</v>
      </c>
      <c r="R116">
        <f t="shared" si="7"/>
        <v>22.555619061107102</v>
      </c>
      <c r="S116">
        <v>2.5162218301216202</v>
      </c>
      <c r="T116">
        <v>2.2554045763036901</v>
      </c>
      <c r="U116">
        <v>3.1309312295308098</v>
      </c>
      <c r="V116">
        <v>-0.37932711169494299</v>
      </c>
      <c r="W116">
        <v>13.6857117693605</v>
      </c>
      <c r="X116">
        <v>10.7933703694403</v>
      </c>
      <c r="Y116" s="16">
        <v>0.53859118898346103</v>
      </c>
      <c r="Z116">
        <f t="shared" si="8"/>
        <v>24.479082138800798</v>
      </c>
      <c r="AA116">
        <v>2.3403324926677702</v>
      </c>
      <c r="AB116">
        <v>3.9511323015881601</v>
      </c>
      <c r="AC116">
        <v>2.50446298771466</v>
      </c>
      <c r="AD116">
        <v>-0.280225415777485</v>
      </c>
      <c r="AE116">
        <v>12.9307252282525</v>
      </c>
      <c r="AF116">
        <v>10.5453203306659</v>
      </c>
      <c r="AG116" s="16">
        <v>0.920698531814927</v>
      </c>
      <c r="AH116">
        <f t="shared" si="9"/>
        <v>23.476045558918401</v>
      </c>
    </row>
    <row r="117" spans="1:34" x14ac:dyDescent="0.2">
      <c r="A117" s="14">
        <f t="shared" si="10"/>
        <v>115</v>
      </c>
      <c r="B117" s="20">
        <v>42887</v>
      </c>
      <c r="C117" s="1">
        <v>2.06</v>
      </c>
      <c r="D117" s="1">
        <v>3.84341</v>
      </c>
      <c r="E117" s="1">
        <v>1.78857</v>
      </c>
      <c r="F117" s="1">
        <v>-0.32333333333333097</v>
      </c>
      <c r="G117" s="1">
        <v>12.654093115027001</v>
      </c>
      <c r="H117" s="1">
        <v>10.258099413094699</v>
      </c>
      <c r="I117" s="1">
        <v>1.04</v>
      </c>
      <c r="J117">
        <f t="shared" si="6"/>
        <v>22.9121925281217</v>
      </c>
      <c r="K117">
        <v>1.93173888346943</v>
      </c>
      <c r="L117">
        <v>5.0006792654677801</v>
      </c>
      <c r="M117">
        <v>1.4497596463006099</v>
      </c>
      <c r="N117">
        <v>-0.26232470745089598</v>
      </c>
      <c r="O117">
        <v>12.1224882575316</v>
      </c>
      <c r="P117">
        <v>10.161655122185</v>
      </c>
      <c r="Q117" s="16">
        <v>1.3170686092325701</v>
      </c>
      <c r="R117">
        <f t="shared" si="7"/>
        <v>22.2841433797166</v>
      </c>
      <c r="S117">
        <v>2.2705314569740298</v>
      </c>
      <c r="T117">
        <v>1.75073419242855</v>
      </c>
      <c r="U117">
        <v>2.59141215852121</v>
      </c>
      <c r="V117">
        <v>-0.44760594446680002</v>
      </c>
      <c r="W117">
        <v>13.574512846877401</v>
      </c>
      <c r="X117">
        <v>10.6189180231713</v>
      </c>
      <c r="Y117" s="16">
        <v>0.57532880366640604</v>
      </c>
      <c r="Z117">
        <f t="shared" si="8"/>
        <v>24.193430870048701</v>
      </c>
      <c r="AA117">
        <v>2.0938598337136098</v>
      </c>
      <c r="AB117">
        <v>3.4454970546175501</v>
      </c>
      <c r="AC117">
        <v>1.9960697032633801</v>
      </c>
      <c r="AD117">
        <v>-0.35098653936979501</v>
      </c>
      <c r="AE117">
        <v>12.8173193270782</v>
      </c>
      <c r="AF117">
        <v>10.380467167716199</v>
      </c>
      <c r="AG117" s="16">
        <v>0.96212705644587804</v>
      </c>
      <c r="AH117">
        <f t="shared" si="9"/>
        <v>23.1977864947944</v>
      </c>
    </row>
    <row r="118" spans="1:34" x14ac:dyDescent="0.2">
      <c r="A118" s="14">
        <f t="shared" si="10"/>
        <v>116</v>
      </c>
      <c r="B118" s="20">
        <v>42917</v>
      </c>
      <c r="C118" s="1">
        <v>2.09</v>
      </c>
      <c r="D118" s="1">
        <v>3.9249100000000001</v>
      </c>
      <c r="E118" s="1">
        <v>1.4460999999999999</v>
      </c>
      <c r="F118" s="1">
        <v>-0.32</v>
      </c>
      <c r="G118" s="1">
        <v>12.6566103000313</v>
      </c>
      <c r="H118" s="1">
        <v>10.268932144086101</v>
      </c>
      <c r="I118" s="1">
        <v>1.1499999999999999</v>
      </c>
      <c r="J118">
        <f t="shared" si="6"/>
        <v>22.925542444117401</v>
      </c>
      <c r="K118">
        <v>1.9295048685204299</v>
      </c>
      <c r="L118">
        <v>5.3557847085865298</v>
      </c>
      <c r="M118">
        <v>0.31985965893924501</v>
      </c>
      <c r="N118">
        <v>-0.17771785022026301</v>
      </c>
      <c r="O118">
        <v>11.918369295541099</v>
      </c>
      <c r="P118">
        <v>10.0952610530477</v>
      </c>
      <c r="Q118" s="16">
        <v>1.3950406124841099</v>
      </c>
      <c r="R118">
        <f t="shared" si="7"/>
        <v>22.013630348588798</v>
      </c>
      <c r="S118">
        <v>2.2483359635350899</v>
      </c>
      <c r="T118">
        <v>2.1439527916725201</v>
      </c>
      <c r="U118">
        <v>3.2847177876091398</v>
      </c>
      <c r="V118">
        <v>-0.54119446882549904</v>
      </c>
      <c r="W118">
        <v>13.611394524318399</v>
      </c>
      <c r="X118">
        <v>10.7361673761208</v>
      </c>
      <c r="Y118" s="16">
        <v>0.92255275497649603</v>
      </c>
      <c r="Z118">
        <f t="shared" si="8"/>
        <v>24.347561900439199</v>
      </c>
      <c r="AA118">
        <v>2.0820737384825998</v>
      </c>
      <c r="AB118">
        <v>3.8188406220963098</v>
      </c>
      <c r="AC118">
        <v>1.73862044282233</v>
      </c>
      <c r="AD118">
        <v>-0.35165075019578002</v>
      </c>
      <c r="AE118">
        <v>12.728525362533601</v>
      </c>
      <c r="AF118">
        <v>10.401951193977499</v>
      </c>
      <c r="AG118" s="16">
        <v>1.16894303411752</v>
      </c>
      <c r="AH118">
        <f t="shared" si="9"/>
        <v>23.130476556511098</v>
      </c>
    </row>
    <row r="119" spans="1:34" x14ac:dyDescent="0.2">
      <c r="A119" s="14">
        <f t="shared" si="10"/>
        <v>117</v>
      </c>
      <c r="B119" s="20">
        <v>42948</v>
      </c>
      <c r="C119" s="1">
        <v>2.19</v>
      </c>
      <c r="D119" s="1">
        <v>3.8725100000000001</v>
      </c>
      <c r="E119" s="1">
        <v>1.1073299999999999</v>
      </c>
      <c r="F119" s="1">
        <v>-0.22</v>
      </c>
      <c r="G119" s="1">
        <v>12.5817535588961</v>
      </c>
      <c r="H119" s="1">
        <v>10.141037288256999</v>
      </c>
      <c r="I119" s="1">
        <v>1.1599999999999999</v>
      </c>
      <c r="J119">
        <f t="shared" si="6"/>
        <v>22.722790847153099</v>
      </c>
      <c r="K119">
        <v>1.98749757150316</v>
      </c>
      <c r="L119">
        <v>5.3888530108836301</v>
      </c>
      <c r="M119">
        <v>0.56137368759384598</v>
      </c>
      <c r="N119">
        <v>-0.14226031312736601</v>
      </c>
      <c r="O119">
        <v>11.9833304888729</v>
      </c>
      <c r="P119">
        <v>10.202347303494999</v>
      </c>
      <c r="Q119" s="16">
        <v>1.5301839161847299</v>
      </c>
      <c r="R119">
        <f t="shared" si="7"/>
        <v>22.185677792367898</v>
      </c>
      <c r="S119">
        <v>2.3479849896636198</v>
      </c>
      <c r="T119">
        <v>2.2403783020214298</v>
      </c>
      <c r="U119">
        <v>3.3509702573317499</v>
      </c>
      <c r="V119">
        <v>-0.50108517805458597</v>
      </c>
      <c r="W119">
        <v>13.8409177966182</v>
      </c>
      <c r="X119">
        <v>10.615988308054099</v>
      </c>
      <c r="Y119" s="16">
        <v>1.03512561522931</v>
      </c>
      <c r="Z119">
        <f t="shared" si="8"/>
        <v>24.456906104672299</v>
      </c>
      <c r="AA119">
        <v>2.1600000622711701</v>
      </c>
      <c r="AB119">
        <v>3.8822269761379502</v>
      </c>
      <c r="AC119">
        <v>1.8962673129338501</v>
      </c>
      <c r="AD119">
        <v>-0.31396722946109101</v>
      </c>
      <c r="AE119">
        <v>12.8722337383685</v>
      </c>
      <c r="AF119">
        <v>10.4002851509082</v>
      </c>
      <c r="AG119" s="16">
        <v>1.29328580077762</v>
      </c>
      <c r="AH119">
        <f t="shared" si="9"/>
        <v>23.2725188892767</v>
      </c>
    </row>
    <row r="120" spans="1:34" x14ac:dyDescent="0.2">
      <c r="A120" s="14">
        <f t="shared" si="10"/>
        <v>118</v>
      </c>
      <c r="B120" s="20">
        <v>42979</v>
      </c>
      <c r="C120" s="1">
        <v>1.97</v>
      </c>
      <c r="D120" s="1">
        <v>4.2050599999999996</v>
      </c>
      <c r="E120" s="1">
        <v>1.22201</v>
      </c>
      <c r="F120" s="1">
        <v>-0.42</v>
      </c>
      <c r="G120" s="1">
        <v>12.519533929987899</v>
      </c>
      <c r="H120" s="1">
        <v>10.1064854451645</v>
      </c>
      <c r="I120" s="1">
        <v>1.1499999999999999</v>
      </c>
      <c r="J120">
        <f t="shared" si="6"/>
        <v>22.626019375152399</v>
      </c>
      <c r="K120">
        <v>1.7723744594977799</v>
      </c>
      <c r="L120">
        <v>5.8461279347038104</v>
      </c>
      <c r="M120">
        <v>1.2023725585520599</v>
      </c>
      <c r="N120">
        <v>-0.40052839790730599</v>
      </c>
      <c r="O120">
        <v>12.089319909677201</v>
      </c>
      <c r="P120">
        <v>10.1427179252619</v>
      </c>
      <c r="Q120" s="16">
        <v>1.63699309181496</v>
      </c>
      <c r="R120">
        <f t="shared" si="7"/>
        <v>22.232037834939099</v>
      </c>
      <c r="S120">
        <v>2.1479350852688999</v>
      </c>
      <c r="T120">
        <v>2.72422954785142</v>
      </c>
      <c r="U120">
        <v>1.9092484320508301</v>
      </c>
      <c r="V120">
        <v>-0.57206474200526503</v>
      </c>
      <c r="W120">
        <v>13.81203712954</v>
      </c>
      <c r="X120">
        <v>10.131795163854999</v>
      </c>
      <c r="Y120" s="16">
        <v>0.83343913399395397</v>
      </c>
      <c r="Z120">
        <f t="shared" si="8"/>
        <v>23.943832293394998</v>
      </c>
      <c r="AA120">
        <v>1.95208986734891</v>
      </c>
      <c r="AB120">
        <v>4.3522193528044397</v>
      </c>
      <c r="AC120">
        <v>1.54063082416529</v>
      </c>
      <c r="AD120">
        <v>-0.482612945448891</v>
      </c>
      <c r="AE120">
        <v>12.9136843572125</v>
      </c>
      <c r="AF120">
        <v>10.137491103315201</v>
      </c>
      <c r="AG120" s="16">
        <v>1.25247187912478</v>
      </c>
      <c r="AH120">
        <f t="shared" si="9"/>
        <v>23.051175460527702</v>
      </c>
    </row>
    <row r="121" spans="1:34" x14ac:dyDescent="0.2">
      <c r="A121" s="14">
        <f t="shared" si="10"/>
        <v>119</v>
      </c>
      <c r="B121" s="20">
        <v>43009</v>
      </c>
      <c r="C121" s="1">
        <v>1.94</v>
      </c>
      <c r="D121" s="1">
        <v>4.3338900000000002</v>
      </c>
      <c r="E121" s="1">
        <v>2.6544300000000001</v>
      </c>
      <c r="F121" s="1">
        <v>-0.52000000000000102</v>
      </c>
      <c r="G121" s="1">
        <v>12.5084285383069</v>
      </c>
      <c r="H121" s="1">
        <v>10.122447951882799</v>
      </c>
      <c r="I121" s="1">
        <v>1.1499999999999999</v>
      </c>
      <c r="J121">
        <f t="shared" si="6"/>
        <v>22.630876490189699</v>
      </c>
      <c r="K121">
        <v>1.7436017363929099</v>
      </c>
      <c r="L121">
        <v>5.9949719551487899</v>
      </c>
      <c r="M121">
        <v>0.99994619121773998</v>
      </c>
      <c r="N121">
        <v>-0.330596142094082</v>
      </c>
      <c r="O121">
        <v>11.7115141700673</v>
      </c>
      <c r="P121">
        <v>10.000039985991</v>
      </c>
      <c r="Q121" s="16">
        <v>1.3964494341534801</v>
      </c>
      <c r="R121">
        <f t="shared" si="7"/>
        <v>21.711554156058298</v>
      </c>
      <c r="S121">
        <v>2.0386981257568499</v>
      </c>
      <c r="T121">
        <v>2.8079372308617101</v>
      </c>
      <c r="U121">
        <v>5.5914682327931802</v>
      </c>
      <c r="V121">
        <v>-0.84623527783796904</v>
      </c>
      <c r="W121">
        <v>13.5166503633413</v>
      </c>
      <c r="X121">
        <v>10.704252568772301</v>
      </c>
      <c r="Y121" s="16">
        <v>1.1535565619466801</v>
      </c>
      <c r="Z121">
        <f t="shared" si="8"/>
        <v>24.220902932113603</v>
      </c>
      <c r="AA121">
        <v>1.88481293993973</v>
      </c>
      <c r="AB121">
        <v>4.4698939623880802</v>
      </c>
      <c r="AC121">
        <v>3.19710744757927</v>
      </c>
      <c r="AD121">
        <v>-0.57734271568375795</v>
      </c>
      <c r="AE121">
        <v>12.5753182137819</v>
      </c>
      <c r="AF121">
        <v>10.3370237985741</v>
      </c>
      <c r="AG121" s="16">
        <v>1.2802189547118501</v>
      </c>
      <c r="AH121">
        <f t="shared" si="9"/>
        <v>22.912342012356</v>
      </c>
    </row>
    <row r="122" spans="1:34" x14ac:dyDescent="0.2">
      <c r="A122" s="14">
        <f t="shared" si="10"/>
        <v>120</v>
      </c>
      <c r="B122" s="20">
        <v>43040</v>
      </c>
      <c r="C122" s="1">
        <v>1.85</v>
      </c>
      <c r="D122" s="1">
        <v>4.7609899999999996</v>
      </c>
      <c r="E122" s="1">
        <v>3.4027500000000002</v>
      </c>
      <c r="F122" s="1">
        <v>-0.42</v>
      </c>
      <c r="G122" s="1">
        <v>12.367250708263001</v>
      </c>
      <c r="H122" s="1">
        <v>9.9746687359322106</v>
      </c>
      <c r="I122" s="1">
        <v>1.1599999999999999</v>
      </c>
      <c r="J122">
        <f t="shared" si="6"/>
        <v>22.341919444195213</v>
      </c>
      <c r="K122">
        <v>1.65457279767889</v>
      </c>
      <c r="L122">
        <v>6.1012402424865302</v>
      </c>
      <c r="M122">
        <v>1.58936728202948</v>
      </c>
      <c r="N122">
        <v>-0.21777089678730399</v>
      </c>
      <c r="O122">
        <v>11.5697776543209</v>
      </c>
      <c r="P122">
        <v>9.9894516428260491</v>
      </c>
      <c r="Q122" s="16">
        <v>1.30352820215017</v>
      </c>
      <c r="R122">
        <f t="shared" si="7"/>
        <v>21.559229297146949</v>
      </c>
      <c r="S122">
        <v>1.89220568236047</v>
      </c>
      <c r="T122">
        <v>2.8857235352707602</v>
      </c>
      <c r="U122">
        <v>7.2611221687067298</v>
      </c>
      <c r="V122">
        <v>-0.82574314148866901</v>
      </c>
      <c r="W122">
        <v>13.2822655772306</v>
      </c>
      <c r="X122">
        <v>10.817977749334</v>
      </c>
      <c r="Y122" s="16">
        <v>1.2073589174375601</v>
      </c>
      <c r="Z122">
        <f t="shared" si="8"/>
        <v>24.100243326564602</v>
      </c>
      <c r="AA122">
        <v>1.76828623795689</v>
      </c>
      <c r="AB122">
        <v>4.56253288917204</v>
      </c>
      <c r="AC122">
        <v>4.3034477067225003</v>
      </c>
      <c r="AD122">
        <v>-0.50870123511638898</v>
      </c>
      <c r="AE122">
        <v>12.3892471204662</v>
      </c>
      <c r="AF122">
        <v>10.3859226702152</v>
      </c>
      <c r="AG122" s="16">
        <v>1.2575087287578399</v>
      </c>
      <c r="AH122">
        <f t="shared" si="9"/>
        <v>22.775169790681399</v>
      </c>
    </row>
    <row r="123" spans="1:34" x14ac:dyDescent="0.2">
      <c r="A123" s="14">
        <f t="shared" si="10"/>
        <v>121</v>
      </c>
      <c r="B123" s="20">
        <v>43070</v>
      </c>
      <c r="C123" s="1">
        <v>1.82</v>
      </c>
      <c r="D123" s="1">
        <v>4.5265000000000004</v>
      </c>
      <c r="E123" s="1">
        <v>2.9012199999999999</v>
      </c>
      <c r="F123" s="1">
        <v>-0.52000000000000102</v>
      </c>
      <c r="G123" s="1">
        <v>12.322660359251801</v>
      </c>
      <c r="H123" s="1">
        <v>10.014210428154</v>
      </c>
      <c r="I123" s="1">
        <v>1.3</v>
      </c>
      <c r="J123">
        <f t="shared" si="6"/>
        <v>22.3368707874058</v>
      </c>
      <c r="K123">
        <v>1.6879695312543701</v>
      </c>
      <c r="L123">
        <v>5.5320085807107597</v>
      </c>
      <c r="M123">
        <v>1.32304028840345</v>
      </c>
      <c r="N123">
        <v>-0.33597792299026003</v>
      </c>
      <c r="O123">
        <v>11.5760076786949</v>
      </c>
      <c r="P123">
        <v>9.9097846897841606</v>
      </c>
      <c r="Q123" s="16">
        <v>1.3671126463670999</v>
      </c>
      <c r="R123">
        <f t="shared" si="7"/>
        <v>21.485792368479061</v>
      </c>
      <c r="S123">
        <v>1.9896814804633201</v>
      </c>
      <c r="T123">
        <v>2.3525319892405099</v>
      </c>
      <c r="U123">
        <v>5.9086093868406699</v>
      </c>
      <c r="V123">
        <v>-0.85222073605986703</v>
      </c>
      <c r="W123">
        <v>13.402902231529501</v>
      </c>
      <c r="X123">
        <v>10.587918927951099</v>
      </c>
      <c r="Y123" s="16">
        <v>1.1236104231581301</v>
      </c>
      <c r="Z123">
        <f t="shared" si="8"/>
        <v>23.9908211594806</v>
      </c>
      <c r="AA123">
        <v>1.83234645014547</v>
      </c>
      <c r="AB123">
        <v>4.0105473486767096</v>
      </c>
      <c r="AC123">
        <v>3.5173529085380002</v>
      </c>
      <c r="AD123">
        <v>-0.58301337168919298</v>
      </c>
      <c r="AE123">
        <v>12.450223656446999</v>
      </c>
      <c r="AF123">
        <v>10.234289344498</v>
      </c>
      <c r="AG123" s="16">
        <v>1.25059057681626</v>
      </c>
      <c r="AH123">
        <f t="shared" si="9"/>
        <v>22.684513000945</v>
      </c>
    </row>
    <row r="124" spans="1:34" x14ac:dyDescent="0.2">
      <c r="A124" s="14">
        <f t="shared" si="10"/>
        <v>122</v>
      </c>
      <c r="B124" s="20">
        <v>43101</v>
      </c>
      <c r="C124" s="1">
        <v>1.54</v>
      </c>
      <c r="D124" s="1">
        <v>4.3057999999999996</v>
      </c>
      <c r="E124" s="1">
        <v>2.8260399999999999</v>
      </c>
      <c r="F124" s="1">
        <v>-0.52000000000000102</v>
      </c>
      <c r="G124" s="1">
        <v>12.18783149776</v>
      </c>
      <c r="H124" s="1">
        <v>9.9205858974033898</v>
      </c>
      <c r="I124" s="1">
        <v>1.41</v>
      </c>
      <c r="J124">
        <f t="shared" si="6"/>
        <v>22.108417395163389</v>
      </c>
      <c r="K124">
        <v>1.2902814428107601</v>
      </c>
      <c r="L124">
        <v>4.9679586709000896</v>
      </c>
      <c r="M124">
        <v>5.6531139819923499</v>
      </c>
      <c r="N124">
        <v>-0.81838367311995197</v>
      </c>
      <c r="O124">
        <v>12.5760339887439</v>
      </c>
      <c r="P124">
        <v>10.799255798781701</v>
      </c>
      <c r="Q124" s="16">
        <v>2.0595190233075198</v>
      </c>
      <c r="R124">
        <f t="shared" si="7"/>
        <v>23.375289787525602</v>
      </c>
      <c r="S124">
        <v>1.8157788273523801</v>
      </c>
      <c r="T124">
        <v>2.6635345718450401</v>
      </c>
      <c r="U124">
        <v>1.16253823407213</v>
      </c>
      <c r="V124">
        <v>-0.339522941882827</v>
      </c>
      <c r="W124">
        <v>12.0162171727331</v>
      </c>
      <c r="X124">
        <v>9.3812027968279104</v>
      </c>
      <c r="Y124" s="16">
        <v>0.66059349023699598</v>
      </c>
      <c r="Z124">
        <f t="shared" si="8"/>
        <v>21.39741996956101</v>
      </c>
      <c r="AA124">
        <v>1.54174544171557</v>
      </c>
      <c r="AB124">
        <v>3.8652325372077598</v>
      </c>
      <c r="AC124">
        <v>3.5042581205269299</v>
      </c>
      <c r="AD124">
        <v>-0.58923651095013796</v>
      </c>
      <c r="AE124">
        <v>12.3081472601905</v>
      </c>
      <c r="AF124">
        <v>10.120681006556399</v>
      </c>
      <c r="AG124" s="16">
        <v>1.39009721634112</v>
      </c>
      <c r="AH124">
        <f t="shared" si="9"/>
        <v>22.428828266746898</v>
      </c>
    </row>
    <row r="125" spans="1:34" x14ac:dyDescent="0.2">
      <c r="A125" s="14">
        <f t="shared" si="10"/>
        <v>123</v>
      </c>
      <c r="B125" s="20">
        <v>43132</v>
      </c>
      <c r="C125" s="1">
        <v>1.64</v>
      </c>
      <c r="D125" s="1">
        <v>4.2921699999999996</v>
      </c>
      <c r="E125" s="1">
        <v>3.6798099999999998</v>
      </c>
      <c r="F125" s="1">
        <v>-0.52000000000000102</v>
      </c>
      <c r="G125" s="1">
        <v>12.089939196101399</v>
      </c>
      <c r="H125" s="1">
        <v>9.8203944067695605</v>
      </c>
      <c r="I125" s="1">
        <v>1.42</v>
      </c>
      <c r="J125">
        <f t="shared" si="6"/>
        <v>21.91033360287096</v>
      </c>
      <c r="K125">
        <v>1.54897791088855</v>
      </c>
      <c r="L125">
        <v>5.8276912525711397</v>
      </c>
      <c r="M125">
        <v>4.0949768257308996</v>
      </c>
      <c r="N125">
        <v>-0.57864920365636996</v>
      </c>
      <c r="O125">
        <v>12.3373182100772</v>
      </c>
      <c r="P125">
        <v>9.6784140756007506</v>
      </c>
      <c r="Q125" s="16">
        <v>1.91741637679072</v>
      </c>
      <c r="R125">
        <f t="shared" si="7"/>
        <v>22.015732285677949</v>
      </c>
      <c r="S125">
        <v>1.4921189619007</v>
      </c>
      <c r="T125">
        <v>2.62369821330023</v>
      </c>
      <c r="U125">
        <v>3.6545718660681499</v>
      </c>
      <c r="V125">
        <v>-0.477496506589837</v>
      </c>
      <c r="W125">
        <v>11.2909521400955</v>
      </c>
      <c r="X125">
        <v>10.7911384882321</v>
      </c>
      <c r="Y125" s="16">
        <v>1.0026063716912199</v>
      </c>
      <c r="Z125">
        <f t="shared" si="8"/>
        <v>22.082090628327599</v>
      </c>
      <c r="AA125">
        <v>1.52176944305102</v>
      </c>
      <c r="AB125">
        <v>4.2944982704194903</v>
      </c>
      <c r="AC125">
        <v>3.88423173821556</v>
      </c>
      <c r="AD125">
        <v>-0.530245039425285</v>
      </c>
      <c r="AE125">
        <v>11.8366051637023</v>
      </c>
      <c r="AF125">
        <v>10.210881293726599</v>
      </c>
      <c r="AG125" s="16">
        <v>1.4796562872307699</v>
      </c>
      <c r="AH125">
        <f t="shared" si="9"/>
        <v>22.047486457428899</v>
      </c>
    </row>
    <row r="126" spans="1:34" x14ac:dyDescent="0.2">
      <c r="A126" s="14">
        <f t="shared" si="10"/>
        <v>124</v>
      </c>
      <c r="B126" s="20">
        <v>43160</v>
      </c>
      <c r="C126" s="1">
        <v>1.9</v>
      </c>
      <c r="D126" s="1">
        <v>4.3383399999999996</v>
      </c>
      <c r="E126" s="1">
        <v>3.62643</v>
      </c>
      <c r="F126" s="1">
        <v>-0.62</v>
      </c>
      <c r="G126" s="1">
        <v>12.074588719019401</v>
      </c>
      <c r="H126" s="1">
        <v>9.7961507857318093</v>
      </c>
      <c r="I126" s="1">
        <v>1.51</v>
      </c>
      <c r="J126">
        <f t="shared" si="6"/>
        <v>21.87073950475121</v>
      </c>
      <c r="K126">
        <v>1.8258237530421699</v>
      </c>
      <c r="L126">
        <v>5.8019908283694397</v>
      </c>
      <c r="M126">
        <v>3.6451999969216402</v>
      </c>
      <c r="N126">
        <v>-0.63515590783249598</v>
      </c>
      <c r="O126">
        <v>12.2228725887</v>
      </c>
      <c r="P126">
        <v>9.5814692841436599</v>
      </c>
      <c r="Q126" s="16">
        <v>1.9262249867813099</v>
      </c>
      <c r="R126">
        <f t="shared" si="7"/>
        <v>21.804341872843658</v>
      </c>
      <c r="S126">
        <v>1.7705047513154399</v>
      </c>
      <c r="T126">
        <v>2.5933553604159401</v>
      </c>
      <c r="U126">
        <v>3.20935522042106</v>
      </c>
      <c r="V126">
        <v>-0.53475509254718701</v>
      </c>
      <c r="W126">
        <v>11.180371840663099</v>
      </c>
      <c r="X126">
        <v>10.692077261991599</v>
      </c>
      <c r="Y126" s="16">
        <v>1.0096507293091499</v>
      </c>
      <c r="Z126">
        <f t="shared" si="8"/>
        <v>21.872449102654699</v>
      </c>
      <c r="AA126">
        <v>1.79935218953142</v>
      </c>
      <c r="AB126">
        <v>4.2665763248258699</v>
      </c>
      <c r="AC126">
        <v>3.4366370742037402</v>
      </c>
      <c r="AD126">
        <v>-0.58711153835010499</v>
      </c>
      <c r="AE126">
        <v>11.7240091981785</v>
      </c>
      <c r="AF126">
        <v>10.112923733852901</v>
      </c>
      <c r="AG126" s="16">
        <v>1.4876206571361501</v>
      </c>
      <c r="AH126">
        <f t="shared" si="9"/>
        <v>21.836932932031402</v>
      </c>
    </row>
    <row r="127" spans="1:34" x14ac:dyDescent="0.2">
      <c r="A127" s="14">
        <f t="shared" si="10"/>
        <v>125</v>
      </c>
      <c r="B127" s="20">
        <v>43191</v>
      </c>
      <c r="C127" s="1">
        <v>1.72</v>
      </c>
      <c r="D127" s="1">
        <v>4.5531699999999997</v>
      </c>
      <c r="E127" s="1">
        <v>3.8062100000000001</v>
      </c>
      <c r="F127" s="1">
        <v>-0.72</v>
      </c>
      <c r="G127" s="1">
        <v>11.8998676789755</v>
      </c>
      <c r="H127" s="1">
        <v>9.6633581776377504</v>
      </c>
      <c r="I127" s="1">
        <v>1.69</v>
      </c>
      <c r="J127">
        <f t="shared" si="6"/>
        <v>21.563225856613251</v>
      </c>
      <c r="K127">
        <v>1.68863811328679</v>
      </c>
      <c r="L127">
        <v>5.3991110625270604</v>
      </c>
      <c r="M127">
        <v>4.1169020226216002</v>
      </c>
      <c r="N127">
        <v>-0.76092210915920699</v>
      </c>
      <c r="O127">
        <v>12.093829754943201</v>
      </c>
      <c r="P127">
        <v>9.5433815609711399</v>
      </c>
      <c r="Q127" s="16">
        <v>1.9714217613545</v>
      </c>
      <c r="R127">
        <f t="shared" si="7"/>
        <v>21.637211315914342</v>
      </c>
      <c r="S127">
        <v>1.5760515013329499</v>
      </c>
      <c r="T127">
        <v>2.1820526033379699</v>
      </c>
      <c r="U127">
        <v>4.0458601331430897</v>
      </c>
      <c r="V127">
        <v>-0.70711472544562903</v>
      </c>
      <c r="W127">
        <v>11.1137834139072</v>
      </c>
      <c r="X127">
        <v>10.7902156800416</v>
      </c>
      <c r="Y127" s="16">
        <v>1.1190390671166299</v>
      </c>
      <c r="Z127">
        <f t="shared" si="8"/>
        <v>21.903999093948798</v>
      </c>
      <c r="AA127">
        <v>1.6347625270367201</v>
      </c>
      <c r="AB127">
        <v>3.8596659412846299</v>
      </c>
      <c r="AC127">
        <v>4.0829066533894496</v>
      </c>
      <c r="AD127">
        <v>-0.73517389370229402</v>
      </c>
      <c r="AE127">
        <v>11.6248524026698</v>
      </c>
      <c r="AF127">
        <v>10.140023719001899</v>
      </c>
      <c r="AG127" s="16">
        <v>1.56353474384388</v>
      </c>
      <c r="AH127">
        <f t="shared" si="9"/>
        <v>21.764876121671698</v>
      </c>
    </row>
    <row r="128" spans="1:34" x14ac:dyDescent="0.2">
      <c r="A128" s="14">
        <f t="shared" si="10"/>
        <v>126</v>
      </c>
      <c r="B128" s="20">
        <v>43221</v>
      </c>
      <c r="C128" s="1">
        <v>2</v>
      </c>
      <c r="D128" s="1">
        <v>4.9215799999999996</v>
      </c>
      <c r="E128" s="1">
        <v>2.9562599999999999</v>
      </c>
      <c r="F128" s="1">
        <v>-0.82</v>
      </c>
      <c r="G128" s="1">
        <v>11.6685732089887</v>
      </c>
      <c r="H128" s="1">
        <v>9.4850897308968207</v>
      </c>
      <c r="I128" s="1">
        <v>1.7</v>
      </c>
      <c r="J128">
        <f t="shared" si="6"/>
        <v>21.153662939885521</v>
      </c>
      <c r="K128">
        <v>1.89405998010054</v>
      </c>
      <c r="L128">
        <v>6.1638090199272604</v>
      </c>
      <c r="M128">
        <v>3.4764630586327998</v>
      </c>
      <c r="N128">
        <v>-0.87950136115797395</v>
      </c>
      <c r="O128">
        <v>11.823080762797201</v>
      </c>
      <c r="P128">
        <v>9.48626498084292</v>
      </c>
      <c r="Q128" s="16">
        <v>2.14109976670616</v>
      </c>
      <c r="R128">
        <f t="shared" si="7"/>
        <v>21.309345743640122</v>
      </c>
      <c r="S128">
        <v>1.9103324702306199</v>
      </c>
      <c r="T128">
        <v>3.1782495791618302</v>
      </c>
      <c r="U128">
        <v>0.72134636261611096</v>
      </c>
      <c r="V128">
        <v>-0.556143072976932</v>
      </c>
      <c r="W128">
        <v>10.45489820661</v>
      </c>
      <c r="X128">
        <v>10.0505794628542</v>
      </c>
      <c r="Y128" s="16">
        <v>0.91883844840178996</v>
      </c>
      <c r="Z128">
        <f t="shared" si="8"/>
        <v>20.505477669464199</v>
      </c>
      <c r="AA128">
        <v>1.9018467846796301</v>
      </c>
      <c r="AB128">
        <v>4.7351421263750204</v>
      </c>
      <c r="AC128">
        <v>2.15806893868089</v>
      </c>
      <c r="AD128">
        <v>-0.72476611295888305</v>
      </c>
      <c r="AE128">
        <v>11.1683702600785</v>
      </c>
      <c r="AF128">
        <v>9.7563039581258106</v>
      </c>
      <c r="AG128" s="16">
        <v>1.5562163251347301</v>
      </c>
      <c r="AH128">
        <f t="shared" si="9"/>
        <v>20.924674218204309</v>
      </c>
    </row>
    <row r="129" spans="1:34" x14ac:dyDescent="0.2">
      <c r="A129" s="14">
        <f t="shared" si="10"/>
        <v>127</v>
      </c>
      <c r="B129" s="20">
        <v>43252</v>
      </c>
      <c r="C129" s="1">
        <v>1.98</v>
      </c>
      <c r="D129" s="1">
        <v>5.0873999999999997</v>
      </c>
      <c r="E129" s="1">
        <v>3.5398100000000001</v>
      </c>
      <c r="F129" s="1">
        <v>-0.62</v>
      </c>
      <c r="G129" s="1">
        <v>11.601712775459101</v>
      </c>
      <c r="H129" s="1">
        <v>9.4015753310579697</v>
      </c>
      <c r="I129" s="1">
        <v>1.82</v>
      </c>
      <c r="J129">
        <f t="shared" si="6"/>
        <v>21.003288106517068</v>
      </c>
      <c r="K129">
        <v>1.9093205104255999</v>
      </c>
      <c r="L129">
        <v>6.1038729716582703</v>
      </c>
      <c r="M129">
        <v>3.5785279050742398</v>
      </c>
      <c r="N129">
        <v>-0.62772650407590802</v>
      </c>
      <c r="O129">
        <v>11.653140617265899</v>
      </c>
      <c r="P129">
        <v>9.3269030797519399</v>
      </c>
      <c r="Q129" s="16">
        <v>2.1199942350576801</v>
      </c>
      <c r="R129">
        <f t="shared" si="7"/>
        <v>20.980043697017841</v>
      </c>
      <c r="S129">
        <v>2.1762815489989098</v>
      </c>
      <c r="T129">
        <v>3.1714014993192801</v>
      </c>
      <c r="U129">
        <v>-0.318002321994941</v>
      </c>
      <c r="V129">
        <v>-0.20262245544551799</v>
      </c>
      <c r="W129">
        <v>10.5854750681669</v>
      </c>
      <c r="X129">
        <v>9.0643673168347991</v>
      </c>
      <c r="Y129" s="16">
        <v>0.68969012096388205</v>
      </c>
      <c r="Z129">
        <f t="shared" si="8"/>
        <v>19.649842385001698</v>
      </c>
      <c r="AA129">
        <v>2.0370682258019301</v>
      </c>
      <c r="AB129">
        <v>4.7006100348657602</v>
      </c>
      <c r="AC129">
        <v>1.71393808678809</v>
      </c>
      <c r="AD129">
        <v>-0.42430329558083502</v>
      </c>
      <c r="AE129">
        <v>11.142235222934501</v>
      </c>
      <c r="AF129">
        <v>9.2012729724655706</v>
      </c>
      <c r="AG129" s="16">
        <v>1.43555697093358</v>
      </c>
      <c r="AH129">
        <f t="shared" si="9"/>
        <v>20.343508195400069</v>
      </c>
    </row>
    <row r="130" spans="1:34" x14ac:dyDescent="0.2">
      <c r="A130" s="14">
        <f t="shared" si="10"/>
        <v>128</v>
      </c>
      <c r="B130" s="20">
        <v>43282</v>
      </c>
      <c r="C130" s="1">
        <v>1.83</v>
      </c>
      <c r="D130" s="1">
        <v>5.3889199999999997</v>
      </c>
      <c r="E130" s="1">
        <v>4.12486</v>
      </c>
      <c r="F130" s="1">
        <v>-0.72</v>
      </c>
      <c r="G130" s="1">
        <v>11.435477089908201</v>
      </c>
      <c r="H130" s="1">
        <v>9.2931419930059995</v>
      </c>
      <c r="I130" s="1">
        <v>1.91</v>
      </c>
      <c r="J130">
        <f t="shared" si="6"/>
        <v>20.7286190829142</v>
      </c>
      <c r="K130">
        <v>1.73260406316664</v>
      </c>
      <c r="L130">
        <v>6.3871282084114904</v>
      </c>
      <c r="M130">
        <v>4.0031017768223496</v>
      </c>
      <c r="N130">
        <v>-0.70716141046150505</v>
      </c>
      <c r="O130">
        <v>11.376636106938101</v>
      </c>
      <c r="P130">
        <v>9.2735429260909896</v>
      </c>
      <c r="Q130" s="16">
        <v>2.1939716751549101</v>
      </c>
      <c r="R130">
        <f t="shared" si="7"/>
        <v>20.65017903302909</v>
      </c>
      <c r="S130">
        <v>1.8729824340677901</v>
      </c>
      <c r="T130">
        <v>3.6192206161464999</v>
      </c>
      <c r="U130">
        <v>-0.31500715152806302</v>
      </c>
      <c r="V130">
        <v>-0.222938588443266</v>
      </c>
      <c r="W130">
        <v>9.7916881771436692</v>
      </c>
      <c r="X130">
        <v>9.3045121709162402</v>
      </c>
      <c r="Y130" s="16">
        <v>0.73879513571820399</v>
      </c>
      <c r="Z130">
        <f t="shared" si="8"/>
        <v>19.096200348059909</v>
      </c>
      <c r="AA130">
        <v>1.79977872006305</v>
      </c>
      <c r="AB130">
        <v>5.0626133159975399</v>
      </c>
      <c r="AC130">
        <v>1.9367757193163799</v>
      </c>
      <c r="AD130">
        <v>-0.47544835009700098</v>
      </c>
      <c r="AE130">
        <v>10.618197804091601</v>
      </c>
      <c r="AF130">
        <v>9.2883625053617997</v>
      </c>
      <c r="AG130" s="16">
        <v>1.49763231651393</v>
      </c>
      <c r="AH130">
        <f t="shared" si="9"/>
        <v>19.9065603094534</v>
      </c>
    </row>
    <row r="131" spans="1:34" x14ac:dyDescent="0.2">
      <c r="A131" s="14">
        <f t="shared" si="10"/>
        <v>129</v>
      </c>
      <c r="B131" s="20">
        <v>43313</v>
      </c>
      <c r="C131" s="1">
        <v>1.91</v>
      </c>
      <c r="D131" s="1">
        <v>5.4238999999999997</v>
      </c>
      <c r="E131" s="1">
        <v>5.4217399999999998</v>
      </c>
      <c r="F131" s="1">
        <v>-0.81666666666666998</v>
      </c>
      <c r="G131" s="1">
        <v>11.263380093294201</v>
      </c>
      <c r="H131" s="1">
        <v>9.1786128624154806</v>
      </c>
      <c r="I131" s="1">
        <v>1.91</v>
      </c>
      <c r="J131">
        <f t="shared" si="6"/>
        <v>20.441992955709679</v>
      </c>
      <c r="K131">
        <v>1.8035008761590701</v>
      </c>
      <c r="L131">
        <v>6.65813211084029</v>
      </c>
      <c r="M131">
        <v>5.28538032841203</v>
      </c>
      <c r="N131">
        <v>-0.80200819860911499</v>
      </c>
      <c r="O131">
        <v>11.2333970060805</v>
      </c>
      <c r="P131">
        <v>9.1149457365918707</v>
      </c>
      <c r="Q131" s="16">
        <v>2.2608212930838798</v>
      </c>
      <c r="R131">
        <f t="shared" si="7"/>
        <v>20.348342742672372</v>
      </c>
      <c r="S131">
        <v>2.12316208252766</v>
      </c>
      <c r="T131">
        <v>4.0497467348143301</v>
      </c>
      <c r="U131">
        <v>-0.21116276449660801</v>
      </c>
      <c r="V131">
        <v>-0.21440600744433999</v>
      </c>
      <c r="W131">
        <v>9.8088876841071801</v>
      </c>
      <c r="X131">
        <v>8.5172417298326497</v>
      </c>
      <c r="Y131" s="16">
        <v>0.630453002749364</v>
      </c>
      <c r="Z131">
        <f t="shared" si="8"/>
        <v>18.326129413939832</v>
      </c>
      <c r="AA131">
        <v>1.95646697573024</v>
      </c>
      <c r="AB131">
        <v>5.4099526971359397</v>
      </c>
      <c r="AC131">
        <v>2.6551432483529198</v>
      </c>
      <c r="AD131">
        <v>-0.52082545421845505</v>
      </c>
      <c r="AE131">
        <v>10.5517326988584</v>
      </c>
      <c r="AF131">
        <v>8.82892901391644</v>
      </c>
      <c r="AG131" s="16">
        <v>1.48064818083758</v>
      </c>
      <c r="AH131">
        <f t="shared" si="9"/>
        <v>19.380661712774838</v>
      </c>
    </row>
    <row r="132" spans="1:34" x14ac:dyDescent="0.2">
      <c r="A132" s="14">
        <f t="shared" si="10"/>
        <v>130</v>
      </c>
      <c r="B132" s="20">
        <v>43344</v>
      </c>
      <c r="C132" s="1">
        <v>1.83</v>
      </c>
      <c r="D132" s="1">
        <v>4.7173499999999997</v>
      </c>
      <c r="E132" s="1">
        <v>5.5828899999999999</v>
      </c>
      <c r="F132" s="1">
        <v>-0.91333333333333</v>
      </c>
      <c r="G132" s="1">
        <v>11.186924726486399</v>
      </c>
      <c r="H132" s="1">
        <v>9.0904378660722092</v>
      </c>
      <c r="I132" s="1">
        <v>1.95</v>
      </c>
      <c r="J132">
        <f t="shared" ref="J132:J133" si="11">G132+H132</f>
        <v>20.27736259255861</v>
      </c>
      <c r="K132">
        <v>1.73338426447488</v>
      </c>
      <c r="L132">
        <v>5.8947390760739697</v>
      </c>
      <c r="M132">
        <v>5.3958966335212404</v>
      </c>
      <c r="N132">
        <v>-0.89350961935041895</v>
      </c>
      <c r="O132">
        <v>11.1536581523254</v>
      </c>
      <c r="P132">
        <v>9.0145654224530194</v>
      </c>
      <c r="Q132" s="16">
        <v>2.27351852705889</v>
      </c>
      <c r="R132">
        <f t="shared" ref="R132" si="12">O132+P132</f>
        <v>20.16822357477842</v>
      </c>
      <c r="S132">
        <v>2.1510863279649901</v>
      </c>
      <c r="T132">
        <v>3.3130192877800999</v>
      </c>
      <c r="U132">
        <v>-0.273226576465813</v>
      </c>
      <c r="V132">
        <v>-0.29718206812436299</v>
      </c>
      <c r="W132">
        <v>9.9458552339660695</v>
      </c>
      <c r="X132">
        <v>8.1317805664442702</v>
      </c>
      <c r="Y132" s="16">
        <v>0.61157474890004704</v>
      </c>
      <c r="Z132">
        <f t="shared" ref="Z132" si="13">W132+X132</f>
        <v>18.077635800410341</v>
      </c>
      <c r="AA132">
        <v>1.9332654329180701</v>
      </c>
      <c r="AB132">
        <v>4.6593198311573403</v>
      </c>
      <c r="AC132">
        <v>2.6830755337341201</v>
      </c>
      <c r="AD132">
        <v>-0.60815156600972897</v>
      </c>
      <c r="AE132">
        <v>10.575693426574301</v>
      </c>
      <c r="AF132">
        <v>8.5921301894818605</v>
      </c>
      <c r="AG132" s="16">
        <v>1.47823573269191</v>
      </c>
      <c r="AH132">
        <f t="shared" ref="AH132" si="14">AE132+AF132</f>
        <v>19.167823616056161</v>
      </c>
    </row>
    <row r="133" spans="1:34" x14ac:dyDescent="0.2">
      <c r="A133" s="14">
        <f t="shared" si="10"/>
        <v>131</v>
      </c>
      <c r="B133" s="20">
        <v>43374</v>
      </c>
      <c r="C133" s="1">
        <v>1.92</v>
      </c>
      <c r="D133" s="1">
        <v>5.0616399999999997</v>
      </c>
      <c r="E133" s="1">
        <v>4.1846199999999998</v>
      </c>
      <c r="F133" s="1">
        <v>-0.81000000000000105</v>
      </c>
      <c r="G133" s="1">
        <v>10.927250045927501</v>
      </c>
      <c r="H133" s="1">
        <v>8.9969464322586905</v>
      </c>
      <c r="I133" s="1">
        <v>2.19</v>
      </c>
      <c r="J133">
        <f t="shared" si="11"/>
        <v>19.92419647818619</v>
      </c>
    </row>
    <row r="136" spans="1:34" x14ac:dyDescent="0.2">
      <c r="D136">
        <f>AVERAGE(D3:D121)</f>
        <v>3.2222425210084031</v>
      </c>
      <c r="F136">
        <f>AVERAGE(F3:F121)</f>
        <v>1.8500560224089637</v>
      </c>
    </row>
  </sheetData>
  <mergeCells count="6">
    <mergeCell ref="AK15:AV15"/>
    <mergeCell ref="AK12:AV12"/>
    <mergeCell ref="AK10:AM10"/>
    <mergeCell ref="AN10:AP10"/>
    <mergeCell ref="AQ10:AS10"/>
    <mergeCell ref="AT10:AV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Charts</vt:lpstr>
      </vt:variant>
      <vt:variant>
        <vt:i4>1</vt:i4>
      </vt:variant>
    </vt:vector>
  </HeadingPairs>
  <TitlesOfParts>
    <vt:vector size="12" baseType="lpstr">
      <vt:lpstr>EstimatesLevel</vt:lpstr>
      <vt:lpstr>LinearVAR</vt:lpstr>
      <vt:lpstr>SummaryStats</vt:lpstr>
      <vt:lpstr>OptimGainsFullSample</vt:lpstr>
      <vt:lpstr>OptGainPost2008</vt:lpstr>
      <vt:lpstr>Data</vt:lpstr>
      <vt:lpstr>TransitionFunctions</vt:lpstr>
      <vt:lpstr>IRF_History</vt:lpstr>
      <vt:lpstr>Post2008</vt:lpstr>
      <vt:lpstr>CoefficientsAnalysis</vt:lpstr>
      <vt:lpstr>OptimMethodCompare</vt:lpstr>
      <vt:lpstr>Balance Sheet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2022-03-21T13:35:12Z</dcterms:modified>
</cp:coreProperties>
</file>