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EC/Ec1vpx/CodeLevel3/CodeLevel3_AlternativeOptimization/"/>
    </mc:Choice>
  </mc:AlternateContent>
  <xr:revisionPtr revIDLastSave="0" documentId="13_ncr:1_{FB5ADF5C-49FD-A14D-9ED4-EE14112CA88E}" xr6:coauthVersionLast="36" xr6:coauthVersionMax="36" xr10:uidLastSave="{00000000-0000-0000-0000-000000000000}"/>
  <bookViews>
    <workbookView xWindow="0" yWindow="0" windowWidth="28800" windowHeight="18000" xr2:uid="{381C2F86-4521-F74C-BBF1-4E08E927E39F}"/>
  </bookViews>
  <sheets>
    <sheet name="ModelPredControlResuls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3" i="2" l="1"/>
  <c r="AP43" i="2"/>
  <c r="AE43" i="2"/>
  <c r="AE40" i="2"/>
  <c r="AN49" i="2"/>
  <c r="AM49" i="2"/>
  <c r="AL49" i="2"/>
  <c r="AK49" i="2"/>
  <c r="AJ49" i="2"/>
  <c r="AI49" i="2"/>
  <c r="AN48" i="2"/>
  <c r="AM48" i="2"/>
  <c r="AL48" i="2"/>
  <c r="AK48" i="2"/>
  <c r="AJ48" i="2"/>
  <c r="AI48" i="2"/>
  <c r="AP46" i="2"/>
  <c r="AO46" i="2"/>
  <c r="AO43" i="2"/>
  <c r="AP40" i="2"/>
  <c r="AO40" i="2"/>
  <c r="AP37" i="2"/>
  <c r="AO37" i="2"/>
  <c r="AP34" i="2"/>
  <c r="AO34" i="2"/>
  <c r="AP31" i="2"/>
  <c r="AO31" i="2"/>
  <c r="AC49" i="2"/>
  <c r="AB49" i="2"/>
  <c r="AA49" i="2"/>
  <c r="Z49" i="2"/>
  <c r="Y49" i="2"/>
  <c r="X49" i="2"/>
  <c r="AC48" i="2"/>
  <c r="AB48" i="2"/>
  <c r="AA48" i="2"/>
  <c r="Z48" i="2"/>
  <c r="Y48" i="2"/>
  <c r="X48" i="2"/>
  <c r="AE46" i="2"/>
  <c r="AD46" i="2"/>
  <c r="AD43" i="2"/>
  <c r="AD40" i="2"/>
  <c r="AE37" i="2"/>
  <c r="AD37" i="2"/>
  <c r="AE34" i="2"/>
  <c r="AD34" i="2"/>
  <c r="AE31" i="2"/>
  <c r="AE49" i="2" s="1"/>
  <c r="AD31" i="2"/>
  <c r="AC24" i="2"/>
  <c r="AB24" i="2"/>
  <c r="AA24" i="2"/>
  <c r="Z24" i="2"/>
  <c r="Y24" i="2"/>
  <c r="X24" i="2"/>
  <c r="AC23" i="2"/>
  <c r="AB23" i="2"/>
  <c r="AA23" i="2"/>
  <c r="Z23" i="2"/>
  <c r="Y23" i="2"/>
  <c r="X23" i="2"/>
  <c r="AE21" i="2"/>
  <c r="AD21" i="2"/>
  <c r="AE18" i="2"/>
  <c r="AD18" i="2"/>
  <c r="AE15" i="2"/>
  <c r="AD15" i="2"/>
  <c r="AE12" i="2"/>
  <c r="AD12" i="2"/>
  <c r="AE9" i="2"/>
  <c r="AD9" i="2"/>
  <c r="AE6" i="2"/>
  <c r="AD6" i="2"/>
  <c r="AO49" i="2" l="1"/>
  <c r="AP49" i="2"/>
  <c r="AD49" i="2"/>
  <c r="AE24" i="2"/>
  <c r="AD24" i="2"/>
  <c r="R24" i="2" l="1"/>
  <c r="Q24" i="2"/>
  <c r="P24" i="2"/>
  <c r="O24" i="2"/>
  <c r="N24" i="2"/>
  <c r="M24" i="2"/>
  <c r="R23" i="2"/>
  <c r="Q23" i="2"/>
  <c r="P23" i="2"/>
  <c r="O23" i="2"/>
  <c r="N23" i="2"/>
  <c r="M23" i="2"/>
  <c r="R49" i="2" l="1"/>
  <c r="Q49" i="2"/>
  <c r="P49" i="2"/>
  <c r="O49" i="2"/>
  <c r="N49" i="2"/>
  <c r="M49" i="2"/>
  <c r="R48" i="2"/>
  <c r="Q48" i="2"/>
  <c r="P48" i="2"/>
  <c r="O48" i="2"/>
  <c r="N48" i="2"/>
  <c r="M48" i="2"/>
  <c r="S6" i="2"/>
  <c r="T18" i="2"/>
  <c r="S18" i="2"/>
  <c r="T46" i="2"/>
  <c r="S46" i="2"/>
  <c r="S43" i="2"/>
  <c r="T40" i="2"/>
  <c r="S40" i="2"/>
  <c r="T37" i="2"/>
  <c r="S37" i="2"/>
  <c r="T34" i="2"/>
  <c r="S34" i="2"/>
  <c r="T31" i="2"/>
  <c r="S31" i="2"/>
  <c r="T21" i="2"/>
  <c r="S21" i="2"/>
  <c r="T15" i="2"/>
  <c r="S15" i="2"/>
  <c r="T12" i="2"/>
  <c r="S12" i="2"/>
  <c r="T9" i="2"/>
  <c r="S9" i="2"/>
  <c r="T6" i="2"/>
  <c r="S49" i="2" l="1"/>
  <c r="S24" i="2"/>
  <c r="T49" i="2"/>
  <c r="T24" i="2"/>
  <c r="G49" i="2"/>
  <c r="F49" i="2"/>
  <c r="E49" i="2"/>
  <c r="D49" i="2"/>
  <c r="C49" i="2"/>
  <c r="B49" i="2"/>
  <c r="G48" i="2"/>
  <c r="F48" i="2"/>
  <c r="E48" i="2"/>
  <c r="D48" i="2"/>
  <c r="C48" i="2"/>
  <c r="B48" i="2"/>
  <c r="I46" i="2"/>
  <c r="H46" i="2"/>
  <c r="I43" i="2"/>
  <c r="H43" i="2"/>
  <c r="I40" i="2"/>
  <c r="H40" i="2"/>
  <c r="I37" i="2"/>
  <c r="H37" i="2"/>
  <c r="I34" i="2"/>
  <c r="H34" i="2"/>
  <c r="I31" i="2"/>
  <c r="H31" i="2"/>
  <c r="G24" i="2"/>
  <c r="F24" i="2"/>
  <c r="E24" i="2"/>
  <c r="D24" i="2"/>
  <c r="C24" i="2"/>
  <c r="B24" i="2"/>
  <c r="G23" i="2"/>
  <c r="F23" i="2"/>
  <c r="E23" i="2"/>
  <c r="D23" i="2"/>
  <c r="C23" i="2"/>
  <c r="B23" i="2"/>
  <c r="I21" i="2"/>
  <c r="H21" i="2"/>
  <c r="I18" i="2"/>
  <c r="H18" i="2"/>
  <c r="I15" i="2"/>
  <c r="H15" i="2"/>
  <c r="I12" i="2"/>
  <c r="H12" i="2"/>
  <c r="I9" i="2"/>
  <c r="H9" i="2"/>
  <c r="I6" i="2"/>
  <c r="H6" i="2"/>
  <c r="I49" i="2" l="1"/>
  <c r="H49" i="2"/>
  <c r="H24" i="2"/>
  <c r="I24" i="2"/>
</calcChain>
</file>

<file path=xl/sharedStrings.xml><?xml version="1.0" encoding="utf-8"?>
<sst xmlns="http://schemas.openxmlformats.org/spreadsheetml/2006/main" count="228" uniqueCount="27">
  <si>
    <t>p</t>
  </si>
  <si>
    <t>u</t>
  </si>
  <si>
    <t>DR</t>
  </si>
  <si>
    <t>DTS</t>
  </si>
  <si>
    <t>DPS</t>
  </si>
  <si>
    <t>Loss</t>
  </si>
  <si>
    <t>Gain</t>
  </si>
  <si>
    <t>unem eq</t>
  </si>
  <si>
    <t>Benchmark</t>
  </si>
  <si>
    <t>Act-Policy</t>
  </si>
  <si>
    <t>Opt-Policy</t>
  </si>
  <si>
    <t>vp=0.5</t>
  </si>
  <si>
    <t>vug=0.5</t>
  </si>
  <si>
    <t>Dv R,TS,PS=0.5</t>
  </si>
  <si>
    <t>Dv TS,PS=0.5</t>
  </si>
  <si>
    <t>Dv R=0.5</t>
  </si>
  <si>
    <t>AVERAGE</t>
  </si>
  <si>
    <t>Terms in the loss function</t>
  </si>
  <si>
    <t>Stabilization</t>
  </si>
  <si>
    <t>Policy</t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</si>
  <si>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Nonlinear Numerical Control  full sample </t>
    </r>
    <r>
      <rPr>
        <sz val="12"/>
        <color theme="1"/>
        <rFont val="Calibri"/>
        <family val="2"/>
        <scheme val="minor"/>
      </rPr>
      <t xml:space="preserve"> based on inflation target equal to sample average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</si>
  <si>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Model Predictive Control -post 2008  </t>
    </r>
    <r>
      <rPr>
        <sz val="12"/>
        <color theme="1"/>
        <rFont val="Calibri"/>
        <family val="2"/>
        <scheme val="minor"/>
      </rPr>
      <t>based on inflation target equal topost 2008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</si>
  <si>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Model Predictive Control  full sample  </t>
    </r>
    <r>
      <rPr>
        <sz val="12"/>
        <color theme="1"/>
        <rFont val="Calibri"/>
        <family val="2"/>
        <scheme val="minor"/>
      </rPr>
      <t>based on inflation target equal to sample average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</si>
  <si>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Nonlinear Numerical Control -post 2008 </t>
    </r>
    <r>
      <rPr>
        <sz val="12"/>
        <color theme="1"/>
        <rFont val="Calibri"/>
        <family val="2"/>
        <scheme val="minor"/>
      </rPr>
      <t xml:space="preserve"> based on inflation target equal topost 2008</t>
    </r>
  </si>
  <si>
    <r>
      <t xml:space="preserve">VAR - 1pa forecast </t>
    </r>
    <r>
      <rPr>
        <b/>
        <sz val="12"/>
        <color theme="1"/>
        <rFont val="Calibri"/>
        <family val="2"/>
        <scheme val="minor"/>
      </rPr>
      <t xml:space="preserve">full sample </t>
    </r>
    <r>
      <rPr>
        <sz val="12"/>
        <color theme="1"/>
        <rFont val="Calibri"/>
        <family val="2"/>
        <scheme val="minor"/>
      </rPr>
      <t xml:space="preserve"> based on inflation target equal to sample average</t>
    </r>
  </si>
  <si>
    <r>
      <t xml:space="preserve">VAR - 1pa forecast </t>
    </r>
    <r>
      <rPr>
        <b/>
        <sz val="12"/>
        <color theme="1"/>
        <rFont val="Calibri"/>
        <family val="2"/>
        <scheme val="minor"/>
      </rPr>
      <t xml:space="preserve">post 2008 </t>
    </r>
    <r>
      <rPr>
        <sz val="12"/>
        <color theme="1"/>
        <rFont val="Calibri"/>
        <family val="2"/>
        <scheme val="minor"/>
      </rPr>
      <t xml:space="preserve"> based on inflation target equal topost 2008</t>
    </r>
  </si>
  <si>
    <r>
      <t xml:space="preserve">VSTAR - 1pa forecast </t>
    </r>
    <r>
      <rPr>
        <b/>
        <sz val="12"/>
        <color theme="1"/>
        <rFont val="Calibri"/>
        <family val="2"/>
        <scheme val="minor"/>
      </rPr>
      <t xml:space="preserve">full sample </t>
    </r>
    <r>
      <rPr>
        <sz val="12"/>
        <color theme="1"/>
        <rFont val="Calibri"/>
        <family val="2"/>
        <scheme val="minor"/>
      </rPr>
      <t xml:space="preserve"> based on inflation target equal to sample average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</si>
</sst>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2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A285F-5086-6D45-87C7-3D103F1046FB}">
  <dimension ref="A1:AP49"/>
  <sheetViews>
    <sheetView tabSelected="1" topLeftCell="K14" workbookViewId="0">
      <selection activeCell="M22" sqref="M22:T22"/>
    </sheetView>
  </sheetViews>
  <sheetFormatPr baseColWidth="10" defaultRowHeight="16" x14ac:dyDescent="0.2"/>
  <sheetData>
    <row r="1" spans="1:31" x14ac:dyDescent="0.2">
      <c r="A1" s="1" t="s">
        <v>21</v>
      </c>
      <c r="L1" s="1" t="s">
        <v>23</v>
      </c>
      <c r="W1" s="1" t="s">
        <v>25</v>
      </c>
    </row>
    <row r="2" spans="1:31" x14ac:dyDescent="0.2">
      <c r="B2" s="9" t="s">
        <v>17</v>
      </c>
      <c r="C2" s="11"/>
      <c r="D2" s="11"/>
      <c r="E2" s="11"/>
      <c r="F2" s="11"/>
      <c r="G2" s="2" t="s">
        <v>5</v>
      </c>
      <c r="H2" s="12" t="s">
        <v>18</v>
      </c>
      <c r="I2" s="10"/>
      <c r="M2" s="9" t="s">
        <v>17</v>
      </c>
      <c r="N2" s="11"/>
      <c r="O2" s="11"/>
      <c r="P2" s="11"/>
      <c r="Q2" s="11"/>
      <c r="R2" s="2" t="s">
        <v>5</v>
      </c>
      <c r="S2" s="12" t="s">
        <v>18</v>
      </c>
      <c r="T2" s="10"/>
      <c r="X2" s="9" t="s">
        <v>17</v>
      </c>
      <c r="Y2" s="11"/>
      <c r="Z2" s="11"/>
      <c r="AA2" s="11"/>
      <c r="AB2" s="11"/>
      <c r="AC2" s="5" t="s">
        <v>5</v>
      </c>
      <c r="AD2" s="12" t="s">
        <v>18</v>
      </c>
      <c r="AE2" s="10"/>
    </row>
    <row r="3" spans="1:31" x14ac:dyDescent="0.2">
      <c r="A3" s="2"/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/>
      <c r="H3" s="2" t="s">
        <v>6</v>
      </c>
      <c r="I3" s="2" t="s">
        <v>7</v>
      </c>
      <c r="L3" s="2"/>
      <c r="M3" s="2" t="s">
        <v>0</v>
      </c>
      <c r="N3" s="2" t="s">
        <v>1</v>
      </c>
      <c r="O3" s="2" t="s">
        <v>2</v>
      </c>
      <c r="P3" s="2" t="s">
        <v>3</v>
      </c>
      <c r="Q3" s="2" t="s">
        <v>4</v>
      </c>
      <c r="R3" s="2"/>
      <c r="S3" s="2" t="s">
        <v>6</v>
      </c>
      <c r="T3" s="2" t="s">
        <v>7</v>
      </c>
      <c r="W3" s="5"/>
      <c r="X3" s="5" t="s">
        <v>0</v>
      </c>
      <c r="Y3" s="5" t="s">
        <v>1</v>
      </c>
      <c r="Z3" s="5" t="s">
        <v>2</v>
      </c>
      <c r="AA3" s="5" t="s">
        <v>3</v>
      </c>
      <c r="AB3" s="5" t="s">
        <v>4</v>
      </c>
      <c r="AC3" s="5"/>
      <c r="AD3" s="5" t="s">
        <v>6</v>
      </c>
      <c r="AE3" s="5" t="s">
        <v>7</v>
      </c>
    </row>
    <row r="4" spans="1:31" x14ac:dyDescent="0.2">
      <c r="A4" s="8" t="s">
        <v>19</v>
      </c>
      <c r="B4" s="9" t="s">
        <v>8</v>
      </c>
      <c r="C4" s="10"/>
      <c r="D4" s="10"/>
      <c r="E4" s="10"/>
      <c r="F4" s="10"/>
      <c r="G4" s="10"/>
      <c r="H4" s="10"/>
      <c r="I4" s="10"/>
      <c r="L4" s="8" t="s">
        <v>19</v>
      </c>
      <c r="M4" s="9" t="s">
        <v>8</v>
      </c>
      <c r="N4" s="10"/>
      <c r="O4" s="10"/>
      <c r="P4" s="10"/>
      <c r="Q4" s="10"/>
      <c r="R4" s="10"/>
      <c r="S4" s="10"/>
      <c r="T4" s="10"/>
      <c r="W4" s="8" t="s">
        <v>19</v>
      </c>
      <c r="X4" s="9" t="s">
        <v>8</v>
      </c>
      <c r="Y4" s="10"/>
      <c r="Z4" s="10"/>
      <c r="AA4" s="10"/>
      <c r="AB4" s="10"/>
      <c r="AC4" s="10"/>
      <c r="AD4" s="10"/>
      <c r="AE4" s="10"/>
    </row>
    <row r="5" spans="1:31" x14ac:dyDescent="0.2">
      <c r="A5" s="2" t="s">
        <v>9</v>
      </c>
      <c r="B5" s="5">
        <v>1.23656305227805</v>
      </c>
      <c r="C5" s="5">
        <v>5.4619160697888001</v>
      </c>
      <c r="D5" s="5">
        <v>2.23791666666667E-2</v>
      </c>
      <c r="E5" s="5">
        <v>5.06604765622959E-2</v>
      </c>
      <c r="F5" s="5">
        <v>0.37652333132353</v>
      </c>
      <c r="G5" s="5">
        <v>7.1480420966193403</v>
      </c>
      <c r="H5" s="3"/>
      <c r="I5" s="3"/>
      <c r="L5" s="2" t="s">
        <v>9</v>
      </c>
      <c r="M5" s="5">
        <v>1.23656305227805</v>
      </c>
      <c r="N5" s="5">
        <v>5.4619160697888001</v>
      </c>
      <c r="O5" s="5">
        <v>2.23791666666667E-2</v>
      </c>
      <c r="P5" s="5">
        <v>5.06604765622959E-2</v>
      </c>
      <c r="Q5" s="5">
        <v>0.37652333132353</v>
      </c>
      <c r="R5" s="5">
        <v>7.1480420966193403</v>
      </c>
      <c r="S5" s="3"/>
      <c r="T5" s="3"/>
      <c r="W5" s="5" t="s">
        <v>9</v>
      </c>
      <c r="X5" s="5">
        <v>1.23656305227805</v>
      </c>
      <c r="Y5" s="5">
        <v>5.4619160697888001</v>
      </c>
      <c r="Z5" s="5">
        <v>2.23791666666667E-2</v>
      </c>
      <c r="AA5" s="5">
        <v>5.06604765622959E-2</v>
      </c>
      <c r="AB5" s="5">
        <v>0.37652333132353</v>
      </c>
      <c r="AC5" s="5">
        <v>7.1480420966193403</v>
      </c>
      <c r="AD5" s="7"/>
      <c r="AE5" s="7"/>
    </row>
    <row r="6" spans="1:31" x14ac:dyDescent="0.2">
      <c r="A6" s="2" t="s">
        <v>10</v>
      </c>
      <c r="B6" s="7">
        <v>1.1361081176313099</v>
      </c>
      <c r="C6" s="7">
        <v>5.4436513667685</v>
      </c>
      <c r="D6" s="7">
        <v>8.2237188747066203E-2</v>
      </c>
      <c r="E6" s="7">
        <v>5.0377872975909503E-2</v>
      </c>
      <c r="F6" s="7">
        <v>0.37602365989042602</v>
      </c>
      <c r="G6" s="7">
        <v>7.0883982060132098</v>
      </c>
      <c r="H6" s="3">
        <f>100*(1-G6/G5)</f>
        <v>0.83440877655629464</v>
      </c>
      <c r="I6" s="3">
        <f>SQRT(G5-G6)</f>
        <v>0.24422098723518934</v>
      </c>
      <c r="L6" s="2" t="s">
        <v>10</v>
      </c>
      <c r="M6" s="7">
        <v>1.1361081176313099</v>
      </c>
      <c r="N6" s="7">
        <v>5.4436513667685</v>
      </c>
      <c r="O6" s="7">
        <v>7.52833184859618E-2</v>
      </c>
      <c r="P6" s="7">
        <v>5.0378021973613803E-2</v>
      </c>
      <c r="Q6" s="7">
        <v>0.376023469675418</v>
      </c>
      <c r="R6" s="7">
        <v>7.0814442945348004</v>
      </c>
      <c r="S6" s="3">
        <f>100*(1-R6/R5)</f>
        <v>0.9316929193245449</v>
      </c>
      <c r="T6" s="3">
        <f>SQRT(R5-R6)</f>
        <v>0.25806549960143821</v>
      </c>
      <c r="W6" s="5" t="s">
        <v>10</v>
      </c>
      <c r="X6" s="7">
        <v>1.03476804483817</v>
      </c>
      <c r="Y6" s="7">
        <v>5.1349368786363598</v>
      </c>
      <c r="Z6" s="7">
        <v>4.7610339370508799E-2</v>
      </c>
      <c r="AA6" s="7">
        <v>4.46630921244082E-2</v>
      </c>
      <c r="AB6" s="7">
        <v>0.30555665589766401</v>
      </c>
      <c r="AC6" s="7">
        <v>6.56753501086712</v>
      </c>
      <c r="AD6" s="7">
        <f>100*(1-AC6/AC5)</f>
        <v>8.1212040710668241</v>
      </c>
      <c r="AE6" s="7">
        <f>SQRT(AC5-AC6)</f>
        <v>0.76191015595818146</v>
      </c>
    </row>
    <row r="7" spans="1:31" x14ac:dyDescent="0.2">
      <c r="A7" s="2"/>
      <c r="B7" s="9" t="s">
        <v>11</v>
      </c>
      <c r="C7" s="10"/>
      <c r="D7" s="10"/>
      <c r="E7" s="10"/>
      <c r="F7" s="10"/>
      <c r="G7" s="10"/>
      <c r="H7" s="10"/>
      <c r="I7" s="10"/>
      <c r="L7" s="2"/>
      <c r="M7" s="9" t="s">
        <v>11</v>
      </c>
      <c r="N7" s="10"/>
      <c r="O7" s="10"/>
      <c r="P7" s="10"/>
      <c r="Q7" s="10"/>
      <c r="R7" s="10"/>
      <c r="S7" s="10"/>
      <c r="T7" s="10"/>
      <c r="W7" s="5"/>
      <c r="X7" s="9" t="s">
        <v>11</v>
      </c>
      <c r="Y7" s="10"/>
      <c r="Z7" s="10"/>
      <c r="AA7" s="10"/>
      <c r="AB7" s="10"/>
      <c r="AC7" s="10"/>
      <c r="AD7" s="10"/>
      <c r="AE7" s="10"/>
    </row>
    <row r="8" spans="1:31" x14ac:dyDescent="0.2">
      <c r="A8" s="2" t="s">
        <v>9</v>
      </c>
      <c r="B8" s="5">
        <v>1.23656305227805</v>
      </c>
      <c r="C8" s="5">
        <v>5.4619160697888001</v>
      </c>
      <c r="D8" s="5">
        <v>2.23791666666667E-2</v>
      </c>
      <c r="E8" s="5">
        <v>5.06604765622959E-2</v>
      </c>
      <c r="F8" s="5">
        <v>0.37652333132353</v>
      </c>
      <c r="G8" s="5">
        <v>6.5297605704803097</v>
      </c>
      <c r="H8" s="3"/>
      <c r="I8" s="3"/>
      <c r="L8" s="2" t="s">
        <v>9</v>
      </c>
      <c r="M8" s="5">
        <v>1.23656305227805</v>
      </c>
      <c r="N8" s="5">
        <v>5.4619160697888001</v>
      </c>
      <c r="O8" s="5">
        <v>2.23791666666667E-2</v>
      </c>
      <c r="P8" s="5">
        <v>5.06604765622959E-2</v>
      </c>
      <c r="Q8" s="5">
        <v>0.37652333132353</v>
      </c>
      <c r="R8" s="5">
        <v>6.5297605704803097</v>
      </c>
      <c r="S8" s="3"/>
      <c r="T8" s="3"/>
      <c r="W8" s="5" t="s">
        <v>9</v>
      </c>
      <c r="X8" s="5">
        <v>1.23656305227805</v>
      </c>
      <c r="Y8" s="5">
        <v>5.4619160697888001</v>
      </c>
      <c r="Z8" s="5">
        <v>2.23791666666667E-2</v>
      </c>
      <c r="AA8" s="5">
        <v>5.06604765622959E-2</v>
      </c>
      <c r="AB8" s="5">
        <v>0.37652333132353</v>
      </c>
      <c r="AC8" s="5">
        <v>6.5297605704803097</v>
      </c>
      <c r="AD8" s="7"/>
      <c r="AE8" s="7"/>
    </row>
    <row r="9" spans="1:31" x14ac:dyDescent="0.2">
      <c r="A9" s="2" t="s">
        <v>10</v>
      </c>
      <c r="B9" s="7">
        <v>1.1361081176313099</v>
      </c>
      <c r="C9" s="7">
        <v>5.4436513667685</v>
      </c>
      <c r="D9" s="7">
        <v>8.2237188243255502E-2</v>
      </c>
      <c r="E9" s="7">
        <v>5.0377832268687098E-2</v>
      </c>
      <c r="F9" s="7">
        <v>0.37602372979765503</v>
      </c>
      <c r="G9" s="7">
        <v>6.5203441758937499</v>
      </c>
      <c r="H9" s="3">
        <f>100*(1-G9/G8)</f>
        <v>0.14420734856848139</v>
      </c>
      <c r="I9" s="3">
        <f>SQRT(G8-G9)</f>
        <v>9.7038108939528189E-2</v>
      </c>
      <c r="L9" s="2" t="s">
        <v>10</v>
      </c>
      <c r="M9" s="7">
        <v>1.1361081176313099</v>
      </c>
      <c r="N9" s="7">
        <v>5.4436513667685</v>
      </c>
      <c r="O9" s="7">
        <v>7.5283318481925501E-2</v>
      </c>
      <c r="P9" s="7">
        <v>5.0377994162803301E-2</v>
      </c>
      <c r="Q9" s="7">
        <v>0.37602349268305402</v>
      </c>
      <c r="R9" s="7">
        <v>6.5133902309119298</v>
      </c>
      <c r="S9" s="3">
        <f>100*(1-R9/R8)</f>
        <v>0.25070351954996628</v>
      </c>
      <c r="T9" s="3">
        <f>SQRT(R8-R9)</f>
        <v>0.12794662781167723</v>
      </c>
      <c r="W9" s="5" t="s">
        <v>10</v>
      </c>
      <c r="X9" s="7">
        <v>1.1136801429171901</v>
      </c>
      <c r="Y9" s="7">
        <v>5.1510757945643002</v>
      </c>
      <c r="Z9" s="7">
        <v>4.0847922798826902E-2</v>
      </c>
      <c r="AA9" s="7">
        <v>4.4766200990130497E-2</v>
      </c>
      <c r="AB9" s="7">
        <v>0.28113559771324198</v>
      </c>
      <c r="AC9" s="7">
        <v>6.0746655875250903</v>
      </c>
      <c r="AD9" s="7">
        <f>100*(1-AC9/AC8)</f>
        <v>6.9695508440632441</v>
      </c>
      <c r="AE9" s="7">
        <f>SQRT(AC8-AC9)</f>
        <v>0.67460728053825458</v>
      </c>
    </row>
    <row r="10" spans="1:31" x14ac:dyDescent="0.2">
      <c r="A10" s="2"/>
      <c r="B10" s="9" t="s">
        <v>12</v>
      </c>
      <c r="C10" s="10"/>
      <c r="D10" s="10"/>
      <c r="E10" s="10"/>
      <c r="F10" s="10"/>
      <c r="G10" s="10"/>
      <c r="H10" s="10"/>
      <c r="I10" s="10"/>
      <c r="L10" s="2"/>
      <c r="M10" s="9" t="s">
        <v>12</v>
      </c>
      <c r="N10" s="10"/>
      <c r="O10" s="10"/>
      <c r="P10" s="10"/>
      <c r="Q10" s="10"/>
      <c r="R10" s="10"/>
      <c r="S10" s="10"/>
      <c r="T10" s="10"/>
      <c r="W10" s="5"/>
      <c r="X10" s="9" t="s">
        <v>12</v>
      </c>
      <c r="Y10" s="10"/>
      <c r="Z10" s="10"/>
      <c r="AA10" s="10"/>
      <c r="AB10" s="10"/>
      <c r="AC10" s="10"/>
      <c r="AD10" s="10"/>
      <c r="AE10" s="10"/>
    </row>
    <row r="11" spans="1:31" x14ac:dyDescent="0.2">
      <c r="A11" s="2" t="s">
        <v>9</v>
      </c>
      <c r="B11" s="5">
        <v>1.23656305227805</v>
      </c>
      <c r="C11" s="5">
        <v>5.4619160697888001</v>
      </c>
      <c r="D11" s="5">
        <v>2.23791666666667E-2</v>
      </c>
      <c r="E11" s="5">
        <v>5.06604765622959E-2</v>
      </c>
      <c r="F11" s="5">
        <v>0.37652333132353</v>
      </c>
      <c r="G11" s="5">
        <v>4.4170840617249398</v>
      </c>
      <c r="H11" s="3"/>
      <c r="I11" s="3"/>
      <c r="L11" s="2" t="s">
        <v>9</v>
      </c>
      <c r="M11" s="5">
        <v>1.23656305227805</v>
      </c>
      <c r="N11" s="5">
        <v>5.4619160697888001</v>
      </c>
      <c r="O11" s="5">
        <v>2.23791666666667E-2</v>
      </c>
      <c r="P11" s="5">
        <v>5.06604765622959E-2</v>
      </c>
      <c r="Q11" s="5">
        <v>0.37652333132353</v>
      </c>
      <c r="R11" s="5">
        <v>4.4170840617249398</v>
      </c>
      <c r="S11" s="3"/>
      <c r="T11" s="3"/>
      <c r="W11" s="5" t="s">
        <v>9</v>
      </c>
      <c r="X11" s="5">
        <v>1.23656305227805</v>
      </c>
      <c r="Y11" s="5">
        <v>5.4619160697888001</v>
      </c>
      <c r="Z11" s="5">
        <v>2.23791666666667E-2</v>
      </c>
      <c r="AA11" s="5">
        <v>5.06604765622959E-2</v>
      </c>
      <c r="AB11" s="5">
        <v>0.37652333132353</v>
      </c>
      <c r="AC11" s="5">
        <v>4.4170840617249398</v>
      </c>
      <c r="AD11" s="7"/>
      <c r="AE11" s="7"/>
    </row>
    <row r="12" spans="1:31" x14ac:dyDescent="0.2">
      <c r="A12" s="2" t="s">
        <v>10</v>
      </c>
      <c r="B12" s="7">
        <v>1.1361081176313099</v>
      </c>
      <c r="C12" s="7">
        <v>5.4436513667685</v>
      </c>
      <c r="D12" s="7">
        <v>8.2237188742445302E-2</v>
      </c>
      <c r="E12" s="7">
        <v>5.0377825931337598E-2</v>
      </c>
      <c r="F12" s="7">
        <v>0.37602365315275998</v>
      </c>
      <c r="G12" s="7">
        <v>4.3665724688420999</v>
      </c>
      <c r="H12" s="3">
        <f>100*(1-G12/G11)</f>
        <v>1.1435506360527481</v>
      </c>
      <c r="I12" s="3">
        <f>SQRT((G11-G12)/0.5)</f>
        <v>0.31784144752640398</v>
      </c>
      <c r="L12" s="2" t="s">
        <v>10</v>
      </c>
      <c r="M12" s="7">
        <v>1.1361081176313099</v>
      </c>
      <c r="N12" s="7">
        <v>5.4436513667685</v>
      </c>
      <c r="O12" s="7">
        <v>7.5283318503268304E-2</v>
      </c>
      <c r="P12" s="7">
        <v>5.0377996303627402E-2</v>
      </c>
      <c r="Q12" s="7">
        <v>0.37602348593971002</v>
      </c>
      <c r="R12" s="7">
        <v>4.3596186017621603</v>
      </c>
      <c r="S12" s="3">
        <f>100*(1-R12/R11)</f>
        <v>1.300981805185264</v>
      </c>
      <c r="T12" s="3">
        <f>SQRT((R11-R12)/0.5)</f>
        <v>0.33901463084291661</v>
      </c>
      <c r="W12" s="5" t="s">
        <v>10</v>
      </c>
      <c r="X12" s="7">
        <v>1.01705296873811</v>
      </c>
      <c r="Y12" s="7">
        <v>5.2390854569643102</v>
      </c>
      <c r="Z12" s="7">
        <v>4.0981842975722702E-2</v>
      </c>
      <c r="AA12" s="7">
        <v>4.4110061431825803E-2</v>
      </c>
      <c r="AB12" s="7">
        <v>0.31366879153978</v>
      </c>
      <c r="AC12" s="7">
        <v>4.0353563931676</v>
      </c>
      <c r="AD12" s="7">
        <f>100*(1-AC12/AC11)</f>
        <v>8.642073893614544</v>
      </c>
      <c r="AE12" s="7">
        <f>SQRT((AC11-AC12)/0.5)</f>
        <v>0.87375931303459065</v>
      </c>
    </row>
    <row r="13" spans="1:31" x14ac:dyDescent="0.2">
      <c r="A13" s="2"/>
      <c r="B13" s="9" t="s">
        <v>13</v>
      </c>
      <c r="C13" s="10"/>
      <c r="D13" s="10"/>
      <c r="E13" s="10"/>
      <c r="F13" s="10"/>
      <c r="G13" s="10"/>
      <c r="H13" s="10"/>
      <c r="I13" s="10"/>
      <c r="L13" s="2"/>
      <c r="M13" s="9" t="s">
        <v>13</v>
      </c>
      <c r="N13" s="10"/>
      <c r="O13" s="10"/>
      <c r="P13" s="10"/>
      <c r="Q13" s="10"/>
      <c r="R13" s="10"/>
      <c r="S13" s="10"/>
      <c r="T13" s="10"/>
      <c r="W13" s="5"/>
      <c r="X13" s="9" t="s">
        <v>13</v>
      </c>
      <c r="Y13" s="10"/>
      <c r="Z13" s="10"/>
      <c r="AA13" s="10"/>
      <c r="AB13" s="10"/>
      <c r="AC13" s="10"/>
      <c r="AD13" s="10"/>
      <c r="AE13" s="10"/>
    </row>
    <row r="14" spans="1:31" x14ac:dyDescent="0.2">
      <c r="A14" s="2" t="s">
        <v>9</v>
      </c>
      <c r="B14" s="5">
        <v>1.23656305227805</v>
      </c>
      <c r="C14" s="5">
        <v>5.4619160697888001</v>
      </c>
      <c r="D14" s="5">
        <v>2.23791666666667E-2</v>
      </c>
      <c r="E14" s="5">
        <v>5.06604765622959E-2</v>
      </c>
      <c r="F14" s="5">
        <v>0.37652333132353</v>
      </c>
      <c r="G14" s="5">
        <v>6.9232606093430897</v>
      </c>
      <c r="H14" s="3"/>
      <c r="I14" s="3"/>
      <c r="L14" s="2" t="s">
        <v>9</v>
      </c>
      <c r="M14" s="5">
        <v>1.23656305227805</v>
      </c>
      <c r="N14" s="5">
        <v>5.4619160697888001</v>
      </c>
      <c r="O14" s="5">
        <v>2.23791666666667E-2</v>
      </c>
      <c r="P14" s="5">
        <v>5.06604765622959E-2</v>
      </c>
      <c r="Q14" s="5">
        <v>0.37652333132353</v>
      </c>
      <c r="R14" s="5">
        <v>6.9232606093430897</v>
      </c>
      <c r="S14" s="3"/>
      <c r="T14" s="3"/>
      <c r="W14" s="5" t="s">
        <v>9</v>
      </c>
      <c r="X14" s="5">
        <v>1.23656305227805</v>
      </c>
      <c r="Y14" s="5">
        <v>5.4619160697888001</v>
      </c>
      <c r="Z14" s="5">
        <v>2.23791666666667E-2</v>
      </c>
      <c r="AA14" s="5">
        <v>5.06604765622959E-2</v>
      </c>
      <c r="AB14" s="5">
        <v>0.37652333132353</v>
      </c>
      <c r="AC14" s="5">
        <v>6.9232606093430897</v>
      </c>
      <c r="AD14" s="7"/>
      <c r="AE14" s="7"/>
    </row>
    <row r="15" spans="1:31" x14ac:dyDescent="0.2">
      <c r="A15" s="2" t="s">
        <v>10</v>
      </c>
      <c r="B15" s="7">
        <v>1.1361081176313099</v>
      </c>
      <c r="C15" s="7">
        <v>5.4436513667685</v>
      </c>
      <c r="D15" s="7">
        <v>8.2237188347819706E-2</v>
      </c>
      <c r="E15" s="7">
        <v>5.0377829944621602E-2</v>
      </c>
      <c r="F15" s="7">
        <v>0.37602373063097599</v>
      </c>
      <c r="G15" s="7">
        <v>6.8340788588615098</v>
      </c>
      <c r="H15" s="3">
        <f>100*(1-G15/G14)</f>
        <v>1.2881466625888294</v>
      </c>
      <c r="I15" s="3">
        <f>SQRT(G14-G15)</f>
        <v>0.29863313694494781</v>
      </c>
      <c r="L15" s="2" t="s">
        <v>10</v>
      </c>
      <c r="M15" s="7">
        <v>1.1361081176313099</v>
      </c>
      <c r="N15" s="7">
        <v>5.4436513667685</v>
      </c>
      <c r="O15" s="7">
        <v>7.5283318446400502E-2</v>
      </c>
      <c r="P15" s="7">
        <v>5.0378003047088803E-2</v>
      </c>
      <c r="Q15" s="7">
        <v>0.376023496653139</v>
      </c>
      <c r="R15" s="7">
        <v>6.8306018934731201</v>
      </c>
      <c r="S15" s="3">
        <f>100*(1-R15/R14)</f>
        <v>1.3383681634766775</v>
      </c>
      <c r="T15" s="3">
        <f>SQRT(R14-R15)</f>
        <v>0.30439894196591694</v>
      </c>
      <c r="W15" s="5" t="s">
        <v>10</v>
      </c>
      <c r="X15" s="7">
        <v>0.96174363959709397</v>
      </c>
      <c r="Y15" s="7">
        <v>4.9675510976322297</v>
      </c>
      <c r="Z15" s="7">
        <v>6.6118166544531398E-2</v>
      </c>
      <c r="AA15" s="7">
        <v>4.8294353183631997E-2</v>
      </c>
      <c r="AB15" s="7">
        <v>0.35804493544145</v>
      </c>
      <c r="AC15" s="7">
        <v>6.1655234648141297</v>
      </c>
      <c r="AD15" s="7">
        <f>100*(1-AC15/AC14)</f>
        <v>10.944801695120033</v>
      </c>
      <c r="AE15" s="7">
        <f>SQRT(AC14-AC15)</f>
        <v>0.8704809845878082</v>
      </c>
    </row>
    <row r="16" spans="1:31" x14ac:dyDescent="0.2">
      <c r="A16" s="2"/>
      <c r="B16" s="9" t="s">
        <v>14</v>
      </c>
      <c r="C16" s="10"/>
      <c r="D16" s="10"/>
      <c r="E16" s="10"/>
      <c r="F16" s="10"/>
      <c r="G16" s="10"/>
      <c r="H16" s="10"/>
      <c r="I16" s="10"/>
      <c r="L16" s="2"/>
      <c r="M16" s="9" t="s">
        <v>14</v>
      </c>
      <c r="N16" s="10"/>
      <c r="O16" s="10"/>
      <c r="P16" s="10"/>
      <c r="Q16" s="10"/>
      <c r="R16" s="10"/>
      <c r="S16" s="10"/>
      <c r="T16" s="10"/>
      <c r="W16" s="5"/>
      <c r="X16" s="9" t="s">
        <v>14</v>
      </c>
      <c r="Y16" s="10"/>
      <c r="Z16" s="10"/>
      <c r="AA16" s="10"/>
      <c r="AB16" s="10"/>
      <c r="AC16" s="10"/>
      <c r="AD16" s="10"/>
      <c r="AE16" s="10"/>
    </row>
    <row r="17" spans="1:42" x14ac:dyDescent="0.2">
      <c r="A17" s="2" t="s">
        <v>9</v>
      </c>
      <c r="B17" s="5">
        <v>1.23656305227805</v>
      </c>
      <c r="C17" s="5">
        <v>5.4619160697888001</v>
      </c>
      <c r="D17" s="5">
        <v>2.23791666666667E-2</v>
      </c>
      <c r="E17" s="5">
        <v>5.06604765622959E-2</v>
      </c>
      <c r="F17" s="5">
        <v>0.37652333132353</v>
      </c>
      <c r="G17" s="5">
        <v>6.9344501926764304</v>
      </c>
      <c r="H17" s="3"/>
      <c r="I17" s="3"/>
      <c r="L17" s="2" t="s">
        <v>9</v>
      </c>
      <c r="M17" s="7">
        <v>1.23656305227805</v>
      </c>
      <c r="N17" s="7">
        <v>5.4619160697888001</v>
      </c>
      <c r="O17" s="7">
        <v>2.23791666666667E-2</v>
      </c>
      <c r="P17" s="7">
        <v>5.06604765622959E-2</v>
      </c>
      <c r="Q17" s="7">
        <v>0.37652333132353</v>
      </c>
      <c r="R17" s="7">
        <v>6.9344501926764304</v>
      </c>
      <c r="S17" s="3"/>
      <c r="T17" s="3"/>
      <c r="W17" s="5" t="s">
        <v>9</v>
      </c>
      <c r="X17" s="7">
        <v>1.23656305227805</v>
      </c>
      <c r="Y17" s="7">
        <v>5.4619160697888001</v>
      </c>
      <c r="Z17" s="7">
        <v>2.23791666666667E-2</v>
      </c>
      <c r="AA17" s="7">
        <v>5.06604765622959E-2</v>
      </c>
      <c r="AB17" s="7">
        <v>0.37652333132353</v>
      </c>
      <c r="AC17" s="7">
        <v>6.9344501926764304</v>
      </c>
      <c r="AD17" s="7"/>
      <c r="AE17" s="7"/>
    </row>
    <row r="18" spans="1:42" x14ac:dyDescent="0.2">
      <c r="A18" s="2" t="s">
        <v>10</v>
      </c>
      <c r="B18" s="7">
        <v>1.1361081176313099</v>
      </c>
      <c r="C18" s="7">
        <v>5.4436513667685</v>
      </c>
      <c r="D18" s="7">
        <v>8.1340817132280002E-2</v>
      </c>
      <c r="E18" s="7">
        <v>5.0378019472129699E-2</v>
      </c>
      <c r="F18" s="7">
        <v>0.376023186048214</v>
      </c>
      <c r="G18" s="7">
        <v>6.8743009042922596</v>
      </c>
      <c r="H18" s="3">
        <f>100*(1-G18/G17)</f>
        <v>0.86739808799398688</v>
      </c>
      <c r="I18" s="3">
        <f>SQRT(G17-G18)</f>
        <v>0.24525351859692202</v>
      </c>
      <c r="L18" s="2" t="s">
        <v>10</v>
      </c>
      <c r="M18" s="5">
        <v>1.1361081176313099</v>
      </c>
      <c r="N18" s="5">
        <v>5.4436513667685</v>
      </c>
      <c r="O18" s="5">
        <v>7.52833185022041E-2</v>
      </c>
      <c r="P18" s="5">
        <v>5.0378002666409301E-2</v>
      </c>
      <c r="Q18" s="5">
        <v>0.37602348436481098</v>
      </c>
      <c r="R18" s="5">
        <v>6.8682435464176201</v>
      </c>
      <c r="S18" s="3">
        <f>100*(1-R18/R17)</f>
        <v>0.95474975548504037</v>
      </c>
      <c r="T18" s="3">
        <f>SQRT(R17-R18)</f>
        <v>0.25730652199042725</v>
      </c>
      <c r="W18" s="5" t="s">
        <v>10</v>
      </c>
      <c r="X18" s="5">
        <v>0.95924021262415604</v>
      </c>
      <c r="Y18" s="5">
        <v>5.1154337413444102</v>
      </c>
      <c r="Z18" s="5">
        <v>4.03245726565633E-2</v>
      </c>
      <c r="AA18" s="5">
        <v>5.0680662051974502E-2</v>
      </c>
      <c r="AB18" s="5">
        <v>0.36395251239307203</v>
      </c>
      <c r="AC18" s="5">
        <v>6.3223151138476501</v>
      </c>
      <c r="AD18" s="7">
        <f>100*(1-AC18/AC17)</f>
        <v>8.8274493553254558</v>
      </c>
      <c r="AE18" s="7">
        <f>SQRT(AC17-AC18)</f>
        <v>0.78239061780467456</v>
      </c>
    </row>
    <row r="19" spans="1:42" x14ac:dyDescent="0.2">
      <c r="A19" s="4"/>
      <c r="B19" s="9" t="s">
        <v>15</v>
      </c>
      <c r="C19" s="10"/>
      <c r="D19" s="10"/>
      <c r="E19" s="10"/>
      <c r="F19" s="10"/>
      <c r="G19" s="10"/>
      <c r="H19" s="10"/>
      <c r="I19" s="10"/>
      <c r="L19" s="4"/>
      <c r="M19" s="9" t="s">
        <v>15</v>
      </c>
      <c r="N19" s="10"/>
      <c r="O19" s="10"/>
      <c r="P19" s="10"/>
      <c r="Q19" s="10"/>
      <c r="R19" s="10"/>
      <c r="S19" s="10"/>
      <c r="T19" s="10"/>
      <c r="W19" s="6"/>
      <c r="X19" s="9" t="s">
        <v>15</v>
      </c>
      <c r="Y19" s="10"/>
      <c r="Z19" s="10"/>
      <c r="AA19" s="10"/>
      <c r="AB19" s="10"/>
      <c r="AC19" s="10"/>
      <c r="AD19" s="10"/>
      <c r="AE19" s="10"/>
    </row>
    <row r="20" spans="1:42" x14ac:dyDescent="0.2">
      <c r="A20" s="2" t="s">
        <v>9</v>
      </c>
      <c r="B20" s="5">
        <v>1.23656305227805</v>
      </c>
      <c r="C20" s="5">
        <v>5.4619160697888001</v>
      </c>
      <c r="D20" s="5">
        <v>2.23791666666667E-2</v>
      </c>
      <c r="E20" s="5">
        <v>5.06604765622959E-2</v>
      </c>
      <c r="F20" s="5">
        <v>0.37652333132353</v>
      </c>
      <c r="G20" s="5">
        <v>7.1368525132860103</v>
      </c>
      <c r="H20" s="3"/>
      <c r="I20" s="3"/>
      <c r="L20" s="2" t="s">
        <v>9</v>
      </c>
      <c r="M20" s="5">
        <v>1.23656305227805</v>
      </c>
      <c r="N20" s="5">
        <v>5.4619160697888001</v>
      </c>
      <c r="O20" s="5">
        <v>2.23791666666667E-2</v>
      </c>
      <c r="P20" s="5">
        <v>5.06604765622959E-2</v>
      </c>
      <c r="Q20" s="5">
        <v>0.37652333132353</v>
      </c>
      <c r="R20" s="5">
        <v>7.1368525132860103</v>
      </c>
      <c r="S20" s="3"/>
      <c r="T20" s="3"/>
      <c r="W20" s="5" t="s">
        <v>9</v>
      </c>
      <c r="X20" s="5">
        <v>1.23656305227805</v>
      </c>
      <c r="Y20" s="5">
        <v>5.4619160697888001</v>
      </c>
      <c r="Z20" s="5">
        <v>2.23791666666667E-2</v>
      </c>
      <c r="AA20" s="5">
        <v>5.06604765622959E-2</v>
      </c>
      <c r="AB20" s="5">
        <v>0.37652333132353</v>
      </c>
      <c r="AC20" s="5">
        <v>7.1368525132860103</v>
      </c>
      <c r="AD20" s="7"/>
      <c r="AE20" s="7"/>
    </row>
    <row r="21" spans="1:42" x14ac:dyDescent="0.2">
      <c r="A21" s="2" t="s">
        <v>10</v>
      </c>
      <c r="B21" s="7">
        <v>1.1361081176313099</v>
      </c>
      <c r="C21" s="7">
        <v>5.4436513667685</v>
      </c>
      <c r="D21" s="7">
        <v>7.9471585303711095E-2</v>
      </c>
      <c r="E21" s="7">
        <v>5.0378046634723603E-2</v>
      </c>
      <c r="F21" s="7">
        <v>0.37602334058245701</v>
      </c>
      <c r="G21" s="7">
        <v>7.0458966642688399</v>
      </c>
      <c r="H21" s="3">
        <f>100*(1-G21/G20)</f>
        <v>1.2744532529969876</v>
      </c>
      <c r="I21" s="3">
        <f>SQRT(G20-G21)</f>
        <v>0.30158887416012292</v>
      </c>
      <c r="L21" s="2" t="s">
        <v>10</v>
      </c>
      <c r="M21" s="7">
        <v>1.1361081176313099</v>
      </c>
      <c r="N21" s="7">
        <v>5.4436513667685</v>
      </c>
      <c r="O21" s="7">
        <v>7.5283318488290896E-2</v>
      </c>
      <c r="P21" s="7">
        <v>5.0378019526473701E-2</v>
      </c>
      <c r="Q21" s="7">
        <v>0.37602344087863199</v>
      </c>
      <c r="R21" s="7">
        <v>7.04380260404906</v>
      </c>
      <c r="S21" s="3">
        <f>100*(1-R21/R20)</f>
        <v>1.3037947619588319</v>
      </c>
      <c r="T21" s="3">
        <f>SQRT(R20-R21)</f>
        <v>0.30504083208146143</v>
      </c>
      <c r="W21" s="5" t="s">
        <v>10</v>
      </c>
      <c r="X21" s="7">
        <v>1.0401820893331499</v>
      </c>
      <c r="Y21" s="7">
        <v>4.9864825298727</v>
      </c>
      <c r="Z21" s="7">
        <v>7.7526023251161397E-2</v>
      </c>
      <c r="AA21" s="7">
        <v>4.5444374793431899E-2</v>
      </c>
      <c r="AB21" s="7">
        <v>0.30269938431903298</v>
      </c>
      <c r="AC21" s="7">
        <v>6.4135713899439004</v>
      </c>
      <c r="AD21" s="7">
        <f>100*(1-AC21/AC20)</f>
        <v>10.134455237734629</v>
      </c>
      <c r="AE21" s="7">
        <f>SQRT(AC20-AC21)</f>
        <v>0.8504593601943069</v>
      </c>
    </row>
    <row r="22" spans="1:42" x14ac:dyDescent="0.2">
      <c r="A22" s="2"/>
      <c r="B22" s="9" t="s">
        <v>16</v>
      </c>
      <c r="C22" s="10"/>
      <c r="D22" s="10"/>
      <c r="E22" s="10"/>
      <c r="F22" s="10"/>
      <c r="G22" s="10"/>
      <c r="H22" s="10"/>
      <c r="I22" s="10"/>
      <c r="L22" s="2"/>
      <c r="M22" s="9" t="s">
        <v>16</v>
      </c>
      <c r="N22" s="10"/>
      <c r="O22" s="10"/>
      <c r="P22" s="10"/>
      <c r="Q22" s="10"/>
      <c r="R22" s="10"/>
      <c r="S22" s="10"/>
      <c r="T22" s="10"/>
      <c r="W22" s="5"/>
      <c r="X22" s="9" t="s">
        <v>16</v>
      </c>
      <c r="Y22" s="10"/>
      <c r="Z22" s="10"/>
      <c r="AA22" s="10"/>
      <c r="AB22" s="10"/>
      <c r="AC22" s="10"/>
      <c r="AD22" s="10"/>
      <c r="AE22" s="10"/>
    </row>
    <row r="23" spans="1:42" x14ac:dyDescent="0.2">
      <c r="A23" s="2" t="s">
        <v>9</v>
      </c>
      <c r="B23" s="2">
        <f t="shared" ref="B23:G24" si="0">AVERAGE(B5,B8,B11,B14,B17,B20)</f>
        <v>1.23656305227805</v>
      </c>
      <c r="C23" s="2">
        <f t="shared" si="0"/>
        <v>5.4619160697888001</v>
      </c>
      <c r="D23" s="2">
        <f t="shared" si="0"/>
        <v>2.23791666666667E-2</v>
      </c>
      <c r="E23" s="2">
        <f t="shared" si="0"/>
        <v>5.0660476562295893E-2</v>
      </c>
      <c r="F23" s="2">
        <f t="shared" si="0"/>
        <v>0.37652333132353005</v>
      </c>
      <c r="G23" s="2">
        <f t="shared" si="0"/>
        <v>6.5149083406883532</v>
      </c>
      <c r="H23" s="3"/>
      <c r="I23" s="3"/>
      <c r="L23" s="2" t="s">
        <v>9</v>
      </c>
      <c r="M23" s="2">
        <f t="shared" ref="M23:R23" si="1">AVERAGE(M5,M8,M11,M14,M17,M20)</f>
        <v>1.23656305227805</v>
      </c>
      <c r="N23" s="2">
        <f t="shared" si="1"/>
        <v>5.4619160697888001</v>
      </c>
      <c r="O23" s="2">
        <f t="shared" si="1"/>
        <v>2.23791666666667E-2</v>
      </c>
      <c r="P23" s="2">
        <f t="shared" si="1"/>
        <v>5.0660476562295893E-2</v>
      </c>
      <c r="Q23" s="2">
        <f t="shared" si="1"/>
        <v>0.37652333132353005</v>
      </c>
      <c r="R23" s="2">
        <f t="shared" si="1"/>
        <v>6.5149083406883532</v>
      </c>
      <c r="S23" s="3"/>
      <c r="T23" s="3"/>
      <c r="W23" s="5" t="s">
        <v>9</v>
      </c>
      <c r="X23" s="5">
        <f t="shared" ref="X23:AC23" si="2">AVERAGE(X5,X8,X11,X14,X17,X20)</f>
        <v>1.23656305227805</v>
      </c>
      <c r="Y23" s="5">
        <f t="shared" si="2"/>
        <v>5.4619160697888001</v>
      </c>
      <c r="Z23" s="5">
        <f t="shared" si="2"/>
        <v>2.23791666666667E-2</v>
      </c>
      <c r="AA23" s="5">
        <f t="shared" si="2"/>
        <v>5.0660476562295893E-2</v>
      </c>
      <c r="AB23" s="5">
        <f t="shared" si="2"/>
        <v>0.37652333132353005</v>
      </c>
      <c r="AC23" s="5">
        <f t="shared" si="2"/>
        <v>6.5149083406883532</v>
      </c>
      <c r="AD23" s="7"/>
      <c r="AE23" s="7"/>
    </row>
    <row r="24" spans="1:42" x14ac:dyDescent="0.2">
      <c r="A24" s="2" t="s">
        <v>10</v>
      </c>
      <c r="B24" s="2">
        <f t="shared" si="0"/>
        <v>1.1361081176313099</v>
      </c>
      <c r="C24" s="2">
        <f t="shared" si="0"/>
        <v>5.4436513667685</v>
      </c>
      <c r="D24" s="2">
        <f t="shared" si="0"/>
        <v>8.162685941942964E-2</v>
      </c>
      <c r="E24" s="2">
        <f t="shared" si="0"/>
        <v>5.0377904537901523E-2</v>
      </c>
      <c r="F24" s="2">
        <f t="shared" si="0"/>
        <v>0.37602355001708127</v>
      </c>
      <c r="G24" s="2">
        <f t="shared" si="0"/>
        <v>6.4549318796952777</v>
      </c>
      <c r="H24" s="3">
        <f>AVERAGE(H6,H9,H12,H15,H18,H21)</f>
        <v>0.92536079412622152</v>
      </c>
      <c r="I24" s="3">
        <f>AVERAGE(I6,I9,I12,I15,I18,I21)</f>
        <v>0.25076267890051901</v>
      </c>
      <c r="L24" s="2" t="s">
        <v>10</v>
      </c>
      <c r="M24" s="2">
        <f t="shared" ref="M24:R24" si="3">AVERAGE(M6,M9,M12,M15,M18,M21)</f>
        <v>1.1361081176313099</v>
      </c>
      <c r="N24" s="2">
        <f t="shared" si="3"/>
        <v>5.4436513667685</v>
      </c>
      <c r="O24" s="2">
        <f t="shared" si="3"/>
        <v>7.5283318484675191E-2</v>
      </c>
      <c r="P24" s="2">
        <f t="shared" si="3"/>
        <v>5.0378006280002718E-2</v>
      </c>
      <c r="Q24" s="2">
        <f t="shared" si="3"/>
        <v>0.37602347836579403</v>
      </c>
      <c r="R24" s="2">
        <f t="shared" si="3"/>
        <v>6.4495168618581147</v>
      </c>
      <c r="S24" s="3">
        <f>AVERAGE(S6,S9,S12,S15,S18,S21)</f>
        <v>1.0133818208300542</v>
      </c>
      <c r="T24" s="3">
        <f>AVERAGE(T6,T9,T12,T15,T18,T21)</f>
        <v>0.26529550904897298</v>
      </c>
      <c r="W24" s="5" t="s">
        <v>10</v>
      </c>
      <c r="X24" s="5">
        <f t="shared" ref="X24:AC24" si="4">AVERAGE(X6,X9,X12,X15,X18,X21)</f>
        <v>1.0211111830079782</v>
      </c>
      <c r="Y24" s="5">
        <f t="shared" si="4"/>
        <v>5.0990942498357184</v>
      </c>
      <c r="Z24" s="5">
        <f t="shared" si="4"/>
        <v>5.2234811266219074E-2</v>
      </c>
      <c r="AA24" s="5">
        <f t="shared" si="4"/>
        <v>4.6326457429233824E-2</v>
      </c>
      <c r="AB24" s="5">
        <f t="shared" si="4"/>
        <v>0.32084297955070684</v>
      </c>
      <c r="AC24" s="5">
        <f t="shared" si="4"/>
        <v>5.9298278266942477</v>
      </c>
      <c r="AD24" s="7">
        <f>AVERAGE(AD6,AD9,AD12,AD15,AD18,AD21)</f>
        <v>8.9399225161541214</v>
      </c>
      <c r="AE24" s="7">
        <f>AVERAGE(AE6,AE9,AE12,AE15,AE18,AE21)</f>
        <v>0.80226795201963608</v>
      </c>
    </row>
    <row r="26" spans="1:42" x14ac:dyDescent="0.2">
      <c r="A26" s="1" t="s">
        <v>22</v>
      </c>
      <c r="L26" s="1" t="s">
        <v>20</v>
      </c>
      <c r="W26" s="1" t="s">
        <v>24</v>
      </c>
      <c r="AH26" s="1" t="s">
        <v>26</v>
      </c>
    </row>
    <row r="27" spans="1:42" x14ac:dyDescent="0.2">
      <c r="B27" s="9" t="s">
        <v>17</v>
      </c>
      <c r="C27" s="11"/>
      <c r="D27" s="11"/>
      <c r="E27" s="11"/>
      <c r="F27" s="11"/>
      <c r="G27" s="2" t="s">
        <v>5</v>
      </c>
      <c r="H27" s="12" t="s">
        <v>18</v>
      </c>
      <c r="I27" s="10"/>
      <c r="M27" s="9" t="s">
        <v>17</v>
      </c>
      <c r="N27" s="11"/>
      <c r="O27" s="11"/>
      <c r="P27" s="11"/>
      <c r="Q27" s="11"/>
      <c r="R27" s="2" t="s">
        <v>5</v>
      </c>
      <c r="S27" s="12" t="s">
        <v>18</v>
      </c>
      <c r="T27" s="10"/>
      <c r="X27" s="9" t="s">
        <v>17</v>
      </c>
      <c r="Y27" s="11"/>
      <c r="Z27" s="11"/>
      <c r="AA27" s="11"/>
      <c r="AB27" s="11"/>
      <c r="AC27" s="5" t="s">
        <v>5</v>
      </c>
      <c r="AD27" s="12" t="s">
        <v>18</v>
      </c>
      <c r="AE27" s="10"/>
      <c r="AI27" s="9" t="s">
        <v>17</v>
      </c>
      <c r="AJ27" s="11"/>
      <c r="AK27" s="11"/>
      <c r="AL27" s="11"/>
      <c r="AM27" s="11"/>
      <c r="AN27" s="5" t="s">
        <v>5</v>
      </c>
      <c r="AO27" s="12" t="s">
        <v>18</v>
      </c>
      <c r="AP27" s="10"/>
    </row>
    <row r="28" spans="1:42" x14ac:dyDescent="0.2">
      <c r="A28" s="2"/>
      <c r="B28" s="2" t="s">
        <v>0</v>
      </c>
      <c r="C28" s="2" t="s">
        <v>1</v>
      </c>
      <c r="D28" s="2" t="s">
        <v>2</v>
      </c>
      <c r="E28" s="2" t="s">
        <v>3</v>
      </c>
      <c r="F28" s="2" t="s">
        <v>4</v>
      </c>
      <c r="G28" s="2"/>
      <c r="H28" s="2" t="s">
        <v>6</v>
      </c>
      <c r="I28" s="2" t="s">
        <v>7</v>
      </c>
      <c r="L28" s="2"/>
      <c r="M28" s="2" t="s">
        <v>0</v>
      </c>
      <c r="N28" s="2" t="s">
        <v>1</v>
      </c>
      <c r="O28" s="2" t="s">
        <v>2</v>
      </c>
      <c r="P28" s="2" t="s">
        <v>3</v>
      </c>
      <c r="Q28" s="2" t="s">
        <v>4</v>
      </c>
      <c r="R28" s="2"/>
      <c r="S28" s="2" t="s">
        <v>6</v>
      </c>
      <c r="T28" s="2" t="s">
        <v>7</v>
      </c>
      <c r="W28" s="5"/>
      <c r="X28" s="5" t="s">
        <v>0</v>
      </c>
      <c r="Y28" s="5" t="s">
        <v>1</v>
      </c>
      <c r="Z28" s="5" t="s">
        <v>2</v>
      </c>
      <c r="AA28" s="5" t="s">
        <v>3</v>
      </c>
      <c r="AB28" s="5" t="s">
        <v>4</v>
      </c>
      <c r="AC28" s="5"/>
      <c r="AD28" s="5" t="s">
        <v>6</v>
      </c>
      <c r="AE28" s="5" t="s">
        <v>7</v>
      </c>
      <c r="AH28" s="5"/>
      <c r="AI28" s="5" t="s">
        <v>0</v>
      </c>
      <c r="AJ28" s="5" t="s">
        <v>1</v>
      </c>
      <c r="AK28" s="5" t="s">
        <v>2</v>
      </c>
      <c r="AL28" s="5" t="s">
        <v>3</v>
      </c>
      <c r="AM28" s="5" t="s">
        <v>4</v>
      </c>
      <c r="AN28" s="5"/>
      <c r="AO28" s="5" t="s">
        <v>6</v>
      </c>
      <c r="AP28" s="5" t="s">
        <v>7</v>
      </c>
    </row>
    <row r="29" spans="1:42" x14ac:dyDescent="0.2">
      <c r="A29" s="8" t="s">
        <v>19</v>
      </c>
      <c r="B29" s="9" t="s">
        <v>8</v>
      </c>
      <c r="C29" s="10"/>
      <c r="D29" s="10"/>
      <c r="E29" s="10"/>
      <c r="F29" s="10"/>
      <c r="G29" s="10"/>
      <c r="H29" s="10"/>
      <c r="I29" s="10"/>
      <c r="L29" s="2" t="s">
        <v>8</v>
      </c>
      <c r="M29" s="2"/>
      <c r="N29" s="2"/>
      <c r="O29" s="2"/>
      <c r="P29" s="2"/>
      <c r="Q29" s="2"/>
      <c r="R29" s="2"/>
      <c r="S29" s="3"/>
      <c r="T29" s="3"/>
      <c r="W29" s="5" t="s">
        <v>8</v>
      </c>
      <c r="X29" s="5"/>
      <c r="Y29" s="5"/>
      <c r="Z29" s="5"/>
      <c r="AA29" s="5"/>
      <c r="AB29" s="5"/>
      <c r="AC29" s="5"/>
      <c r="AD29" s="7"/>
      <c r="AE29" s="7"/>
      <c r="AH29" s="5" t="s">
        <v>8</v>
      </c>
      <c r="AI29" s="5"/>
      <c r="AJ29" s="5"/>
      <c r="AK29" s="5"/>
      <c r="AL29" s="5"/>
      <c r="AM29" s="5"/>
      <c r="AN29" s="5"/>
      <c r="AO29" s="7"/>
      <c r="AP29" s="7"/>
    </row>
    <row r="30" spans="1:42" x14ac:dyDescent="0.2">
      <c r="A30" s="2" t="s">
        <v>9</v>
      </c>
      <c r="B30" s="5">
        <v>6.5174814606366098</v>
      </c>
      <c r="C30" s="5">
        <v>2.6552072422741202</v>
      </c>
      <c r="D30" s="5">
        <v>0.31986787234042602</v>
      </c>
      <c r="E30" s="5">
        <v>1.9122992896937498E-2</v>
      </c>
      <c r="F30" s="5">
        <v>0.10671745661498699</v>
      </c>
      <c r="G30" s="5">
        <v>9.6183970247630803</v>
      </c>
      <c r="H30" s="3"/>
      <c r="I30" s="3"/>
      <c r="L30" s="2" t="s">
        <v>9</v>
      </c>
      <c r="M30" s="5">
        <v>6.5174814606366098</v>
      </c>
      <c r="N30" s="5">
        <v>2.6552072422741202</v>
      </c>
      <c r="O30" s="5">
        <v>0.31986787234042602</v>
      </c>
      <c r="P30" s="5">
        <v>1.9122992896937498E-2</v>
      </c>
      <c r="Q30" s="5">
        <v>0.10671745661498699</v>
      </c>
      <c r="R30" s="5">
        <v>9.6183970247630803</v>
      </c>
      <c r="S30" s="3"/>
      <c r="T30" s="3"/>
      <c r="W30" s="5" t="s">
        <v>9</v>
      </c>
      <c r="X30" s="5">
        <v>6.5174814606366098</v>
      </c>
      <c r="Y30" s="5">
        <v>2.6552072422741202</v>
      </c>
      <c r="Z30" s="5">
        <v>0.31986787234042602</v>
      </c>
      <c r="AA30" s="5">
        <v>1.9122992896937498E-2</v>
      </c>
      <c r="AB30" s="5">
        <v>0.10671745661498699</v>
      </c>
      <c r="AC30" s="5">
        <v>9.6183970247630803</v>
      </c>
      <c r="AD30" s="7"/>
      <c r="AE30" s="7"/>
      <c r="AH30" s="5" t="s">
        <v>9</v>
      </c>
      <c r="AI30" s="5">
        <v>6.5174814606366098</v>
      </c>
      <c r="AJ30" s="5">
        <v>2.6552072422741202</v>
      </c>
      <c r="AK30" s="5">
        <v>0.31986787234042602</v>
      </c>
      <c r="AL30" s="5">
        <v>1.9122992896937498E-2</v>
      </c>
      <c r="AM30" s="5">
        <v>0.10671745661498699</v>
      </c>
      <c r="AN30" s="5">
        <v>9.6183970247630803</v>
      </c>
      <c r="AO30" s="7"/>
      <c r="AP30" s="7"/>
    </row>
    <row r="31" spans="1:42" x14ac:dyDescent="0.2">
      <c r="A31" s="2" t="s">
        <v>10</v>
      </c>
      <c r="B31" s="7">
        <v>6.3482939018498996</v>
      </c>
      <c r="C31" s="7">
        <v>2.64036613436941</v>
      </c>
      <c r="D31" s="7">
        <v>0.30059314769078099</v>
      </c>
      <c r="E31" s="7">
        <v>1.9122952097636401E-2</v>
      </c>
      <c r="F31" s="7">
        <v>0.10671612169245299</v>
      </c>
      <c r="G31" s="7">
        <v>9.4150922577001808</v>
      </c>
      <c r="H31" s="3">
        <f>100*(1-G31/G30)</f>
        <v>2.113707372855167</v>
      </c>
      <c r="I31" s="3">
        <f>SQRT(G30-G31)</f>
        <v>0.45089329897759578</v>
      </c>
      <c r="L31" s="2" t="s">
        <v>10</v>
      </c>
      <c r="M31" s="7">
        <v>6.3482939018498996</v>
      </c>
      <c r="N31" s="7">
        <v>2.64036613436941</v>
      </c>
      <c r="O31" s="7">
        <v>0.45739270463699599</v>
      </c>
      <c r="P31" s="7">
        <v>1.9122993365854501E-2</v>
      </c>
      <c r="Q31" s="7">
        <v>0.106716085458492</v>
      </c>
      <c r="R31" s="7">
        <v>9.5718918196806495</v>
      </c>
      <c r="S31" s="3">
        <f>100*(1-R31/R30)</f>
        <v>0.48350265603198661</v>
      </c>
      <c r="T31" s="3">
        <f>SQRT(R30-R31)</f>
        <v>0.21565065518664867</v>
      </c>
      <c r="W31" s="5" t="s">
        <v>10</v>
      </c>
      <c r="X31" s="7">
        <v>5.5907420194955897</v>
      </c>
      <c r="Y31" s="7">
        <v>2.4607552047533399</v>
      </c>
      <c r="Z31" s="7">
        <v>0.30898648775257398</v>
      </c>
      <c r="AA31" s="7">
        <v>2.1418122901800899E-2</v>
      </c>
      <c r="AB31" s="7">
        <v>0.19057509041762999</v>
      </c>
      <c r="AC31" s="7">
        <v>8.5724769253209292</v>
      </c>
      <c r="AD31" s="7">
        <f>100*(1-AC31/AC30)</f>
        <v>10.874162261646859</v>
      </c>
      <c r="AE31" s="7">
        <f>SQRT(AC30-AC31)</f>
        <v>1.0227023513428291</v>
      </c>
      <c r="AH31" s="5" t="s">
        <v>10</v>
      </c>
      <c r="AI31" s="7">
        <v>4.7983894085241099</v>
      </c>
      <c r="AJ31" s="7">
        <v>2.4723590059683</v>
      </c>
      <c r="AK31" s="7">
        <v>0.36320856492866699</v>
      </c>
      <c r="AL31" s="7">
        <v>0.15183879948107901</v>
      </c>
      <c r="AM31" s="7">
        <v>0.21974431504620001</v>
      </c>
      <c r="AN31" s="7">
        <v>8.0055400939483494</v>
      </c>
      <c r="AO31" s="7">
        <f>100*(1-AN31/AN30)</f>
        <v>16.768458680405306</v>
      </c>
      <c r="AP31" s="7">
        <f>SQRT(AN30-AN31)</f>
        <v>1.2699830435146491</v>
      </c>
    </row>
    <row r="32" spans="1:42" x14ac:dyDescent="0.2">
      <c r="A32" s="2"/>
      <c r="B32" s="9" t="s">
        <v>11</v>
      </c>
      <c r="C32" s="10"/>
      <c r="D32" s="10"/>
      <c r="E32" s="10"/>
      <c r="F32" s="10"/>
      <c r="G32" s="10"/>
      <c r="H32" s="10"/>
      <c r="I32" s="10"/>
      <c r="L32" s="2"/>
      <c r="M32" s="9" t="s">
        <v>11</v>
      </c>
      <c r="N32" s="10"/>
      <c r="O32" s="10"/>
      <c r="P32" s="10"/>
      <c r="Q32" s="10"/>
      <c r="R32" s="10"/>
      <c r="S32" s="10"/>
      <c r="T32" s="10"/>
      <c r="W32" s="5"/>
      <c r="X32" s="9" t="s">
        <v>11</v>
      </c>
      <c r="Y32" s="10"/>
      <c r="Z32" s="10"/>
      <c r="AA32" s="10"/>
      <c r="AB32" s="10"/>
      <c r="AC32" s="10"/>
      <c r="AD32" s="10"/>
      <c r="AE32" s="10"/>
      <c r="AH32" s="5"/>
      <c r="AI32" s="9" t="s">
        <v>11</v>
      </c>
      <c r="AJ32" s="10"/>
      <c r="AK32" s="10"/>
      <c r="AL32" s="10"/>
      <c r="AM32" s="10"/>
      <c r="AN32" s="10"/>
      <c r="AO32" s="10"/>
      <c r="AP32" s="10"/>
    </row>
    <row r="33" spans="1:42" x14ac:dyDescent="0.2">
      <c r="A33" s="2" t="s">
        <v>9</v>
      </c>
      <c r="B33" s="5">
        <v>6.5174814606366098</v>
      </c>
      <c r="C33" s="5">
        <v>2.6552072422741202</v>
      </c>
      <c r="D33" s="5">
        <v>0.31986787234042602</v>
      </c>
      <c r="E33" s="5">
        <v>1.9122992896937498E-2</v>
      </c>
      <c r="F33" s="5">
        <v>0.10671745661498699</v>
      </c>
      <c r="G33" s="5">
        <v>6.3596562944447799</v>
      </c>
      <c r="H33" s="3"/>
      <c r="I33" s="3"/>
      <c r="L33" s="2" t="s">
        <v>9</v>
      </c>
      <c r="M33" s="5">
        <v>6.5174814606366098</v>
      </c>
      <c r="N33" s="5">
        <v>2.6552072422741202</v>
      </c>
      <c r="O33" s="5">
        <v>0.31986787234042602</v>
      </c>
      <c r="P33" s="5">
        <v>1.9122992896937498E-2</v>
      </c>
      <c r="Q33" s="5">
        <v>0.10671745661498699</v>
      </c>
      <c r="R33" s="5">
        <v>6.3596562944447799</v>
      </c>
      <c r="S33" s="3"/>
      <c r="T33" s="3"/>
      <c r="W33" s="5" t="s">
        <v>9</v>
      </c>
      <c r="X33" s="5">
        <v>6.5174814606366098</v>
      </c>
      <c r="Y33" s="5">
        <v>2.6552072422741202</v>
      </c>
      <c r="Z33" s="5">
        <v>0.31986787234042602</v>
      </c>
      <c r="AA33" s="5">
        <v>1.9122992896937498E-2</v>
      </c>
      <c r="AB33" s="5">
        <v>0.10671745661498699</v>
      </c>
      <c r="AC33" s="5">
        <v>6.3596562944447799</v>
      </c>
      <c r="AD33" s="7"/>
      <c r="AE33" s="7"/>
      <c r="AH33" s="5" t="s">
        <v>9</v>
      </c>
      <c r="AI33" s="5">
        <v>6.5174814606366098</v>
      </c>
      <c r="AJ33" s="5">
        <v>2.6552072422741202</v>
      </c>
      <c r="AK33" s="5">
        <v>0.31986787234042602</v>
      </c>
      <c r="AL33" s="5">
        <v>1.9122992896937498E-2</v>
      </c>
      <c r="AM33" s="5">
        <v>0.10671745661498699</v>
      </c>
      <c r="AN33" s="5">
        <v>6.3596562944447799</v>
      </c>
      <c r="AO33" s="7"/>
      <c r="AP33" s="7"/>
    </row>
    <row r="34" spans="1:42" x14ac:dyDescent="0.2">
      <c r="A34" s="2" t="s">
        <v>10</v>
      </c>
      <c r="B34" s="7">
        <v>6.3482939018498996</v>
      </c>
      <c r="C34" s="7">
        <v>2.64036613436941</v>
      </c>
      <c r="D34" s="7">
        <v>0.30059314750990801</v>
      </c>
      <c r="E34" s="7">
        <v>1.9122941072816101E-2</v>
      </c>
      <c r="F34" s="7">
        <v>0.10671613947479</v>
      </c>
      <c r="G34" s="7">
        <v>6.2409453133518697</v>
      </c>
      <c r="H34" s="3">
        <f>100*(1-G34/G33)</f>
        <v>1.8666257356801719</v>
      </c>
      <c r="I34" s="3">
        <f>SQRT(G33-G34)</f>
        <v>0.34454459957008488</v>
      </c>
      <c r="L34" s="2" t="s">
        <v>10</v>
      </c>
      <c r="M34" s="7">
        <v>6.3482939018498996</v>
      </c>
      <c r="N34" s="7">
        <v>2.64036613436941</v>
      </c>
      <c r="O34" s="7">
        <v>0.45739270560684397</v>
      </c>
      <c r="P34" s="7">
        <v>1.9122987650073801E-2</v>
      </c>
      <c r="Q34" s="7">
        <v>0.106716092955983</v>
      </c>
      <c r="R34" s="7">
        <v>6.3977448715072596</v>
      </c>
      <c r="S34" s="3">
        <f>100*(1-R34/R33)</f>
        <v>-0.59890936395021743</v>
      </c>
      <c r="T34" s="3" t="e">
        <f>SQRT(R33-R34)</f>
        <v>#NUM!</v>
      </c>
      <c r="W34" s="5" t="s">
        <v>10</v>
      </c>
      <c r="X34" s="7">
        <v>6.0716430849406997</v>
      </c>
      <c r="Y34" s="7">
        <v>2.4718384634687398</v>
      </c>
      <c r="Z34" s="7">
        <v>0.30284666220366302</v>
      </c>
      <c r="AA34" s="7">
        <v>2.2303617455357898E-2</v>
      </c>
      <c r="AB34" s="7">
        <v>0.131072884445944</v>
      </c>
      <c r="AC34" s="7">
        <v>5.9638831700440598</v>
      </c>
      <c r="AD34" s="7">
        <f>100*(1-AC34/AC33)</f>
        <v>6.2231841797241731</v>
      </c>
      <c r="AE34" s="7">
        <f>SQRT(AC33-AC34)</f>
        <v>0.62910501857855183</v>
      </c>
      <c r="AH34" s="5" t="s">
        <v>10</v>
      </c>
      <c r="AI34" s="7">
        <v>5.2478146977934603</v>
      </c>
      <c r="AJ34" s="7">
        <v>2.3956955589123798</v>
      </c>
      <c r="AK34" s="7">
        <v>0.353988586649226</v>
      </c>
      <c r="AL34" s="7">
        <v>0.105256775392247</v>
      </c>
      <c r="AM34" s="7">
        <v>0.17129068144821699</v>
      </c>
      <c r="AN34" s="7">
        <v>5.6501389512987998</v>
      </c>
      <c r="AO34" s="7">
        <f>100*(1-AN34/AN33)</f>
        <v>11.156535987105942</v>
      </c>
      <c r="AP34" s="7">
        <f>SQRT(AN33-AN34)</f>
        <v>0.84232852447603845</v>
      </c>
    </row>
    <row r="35" spans="1:42" x14ac:dyDescent="0.2">
      <c r="A35" s="2"/>
      <c r="B35" s="9" t="s">
        <v>12</v>
      </c>
      <c r="C35" s="10"/>
      <c r="D35" s="10"/>
      <c r="E35" s="10"/>
      <c r="F35" s="10"/>
      <c r="G35" s="10"/>
      <c r="H35" s="10"/>
      <c r="I35" s="10"/>
      <c r="L35" s="2"/>
      <c r="M35" s="9" t="s">
        <v>12</v>
      </c>
      <c r="N35" s="10"/>
      <c r="O35" s="10"/>
      <c r="P35" s="10"/>
      <c r="Q35" s="10"/>
      <c r="R35" s="10"/>
      <c r="S35" s="10"/>
      <c r="T35" s="10"/>
      <c r="W35" s="5"/>
      <c r="X35" s="9" t="s">
        <v>12</v>
      </c>
      <c r="Y35" s="10"/>
      <c r="Z35" s="10"/>
      <c r="AA35" s="10"/>
      <c r="AB35" s="10"/>
      <c r="AC35" s="10"/>
      <c r="AD35" s="10"/>
      <c r="AE35" s="10"/>
      <c r="AH35" s="5"/>
      <c r="AI35" s="9" t="s">
        <v>12</v>
      </c>
      <c r="AJ35" s="10"/>
      <c r="AK35" s="10"/>
      <c r="AL35" s="10"/>
      <c r="AM35" s="10"/>
      <c r="AN35" s="10"/>
      <c r="AO35" s="10"/>
      <c r="AP35" s="10"/>
    </row>
    <row r="36" spans="1:42" x14ac:dyDescent="0.2">
      <c r="A36" s="2" t="s">
        <v>9</v>
      </c>
      <c r="B36" s="5">
        <v>6.5174814606366098</v>
      </c>
      <c r="C36" s="5">
        <v>2.6552072422741202</v>
      </c>
      <c r="D36" s="5">
        <v>0.31986787234042602</v>
      </c>
      <c r="E36" s="5">
        <v>1.9122992896937498E-2</v>
      </c>
      <c r="F36" s="5">
        <v>0.10671745661498699</v>
      </c>
      <c r="G36" s="5">
        <v>8.2907934036260205</v>
      </c>
      <c r="H36" s="3"/>
      <c r="I36" s="3"/>
      <c r="L36" s="2" t="s">
        <v>9</v>
      </c>
      <c r="M36" s="5">
        <v>6.5174814606366098</v>
      </c>
      <c r="N36" s="5">
        <v>2.6552072422741202</v>
      </c>
      <c r="O36" s="5">
        <v>0.31986787234042602</v>
      </c>
      <c r="P36" s="5">
        <v>1.9122992896937498E-2</v>
      </c>
      <c r="Q36" s="5">
        <v>0.10671745661498699</v>
      </c>
      <c r="R36" s="5">
        <v>8.2907934036260205</v>
      </c>
      <c r="S36" s="3"/>
      <c r="T36" s="3"/>
      <c r="W36" s="5" t="s">
        <v>9</v>
      </c>
      <c r="X36" s="5">
        <v>6.5174814606366098</v>
      </c>
      <c r="Y36" s="5">
        <v>2.6552072422741202</v>
      </c>
      <c r="Z36" s="5">
        <v>0.31986787234042602</v>
      </c>
      <c r="AA36" s="5">
        <v>1.9122992896937498E-2</v>
      </c>
      <c r="AB36" s="5">
        <v>0.10671745661498699</v>
      </c>
      <c r="AC36" s="5">
        <v>8.2907934036260205</v>
      </c>
      <c r="AD36" s="7"/>
      <c r="AE36" s="7"/>
      <c r="AH36" s="5" t="s">
        <v>9</v>
      </c>
      <c r="AI36" s="5">
        <v>6.5174814606366098</v>
      </c>
      <c r="AJ36" s="5">
        <v>2.6552072422741202</v>
      </c>
      <c r="AK36" s="5">
        <v>0.31986787234042602</v>
      </c>
      <c r="AL36" s="5">
        <v>1.9122992896937498E-2</v>
      </c>
      <c r="AM36" s="5">
        <v>0.10671745661498699</v>
      </c>
      <c r="AN36" s="5">
        <v>5.03205267330772</v>
      </c>
      <c r="AO36" s="7"/>
      <c r="AP36" s="7"/>
    </row>
    <row r="37" spans="1:42" x14ac:dyDescent="0.2">
      <c r="A37" s="2" t="s">
        <v>10</v>
      </c>
      <c r="B37" s="7">
        <v>6.3482939018498996</v>
      </c>
      <c r="C37" s="7">
        <v>2.64036613436941</v>
      </c>
      <c r="D37" s="7">
        <v>0.300593148850128</v>
      </c>
      <c r="E37" s="7">
        <v>1.9122938648745799E-2</v>
      </c>
      <c r="F37" s="7">
        <v>0.10671611966171</v>
      </c>
      <c r="G37" s="7">
        <v>8.0949091761951895</v>
      </c>
      <c r="H37" s="3">
        <f>100*(1-G37/G36)</f>
        <v>2.3626716756102062</v>
      </c>
      <c r="I37" s="3">
        <f>SQRT((G36-G37)/0.5)</f>
        <v>0.62591409543296117</v>
      </c>
      <c r="L37" s="2" t="s">
        <v>10</v>
      </c>
      <c r="M37" s="7">
        <v>6.3482939018498996</v>
      </c>
      <c r="N37" s="7">
        <v>2.64036613436941</v>
      </c>
      <c r="O37" s="7">
        <v>0.45739270678095101</v>
      </c>
      <c r="P37" s="7">
        <v>1.9122987936086199E-2</v>
      </c>
      <c r="Q37" s="7">
        <v>0.106716091270913</v>
      </c>
      <c r="R37" s="7">
        <v>8.2517087550225607</v>
      </c>
      <c r="S37" s="3">
        <f>100*(1-R37/R36)</f>
        <v>0.47142229580061645</v>
      </c>
      <c r="T37" s="3">
        <f>SQRT((R36-R37)/0.5)</f>
        <v>0.27958772721083353</v>
      </c>
      <c r="W37" s="5" t="s">
        <v>10</v>
      </c>
      <c r="X37" s="7">
        <v>5.4027025396240296</v>
      </c>
      <c r="Y37" s="7">
        <v>2.5193339000425299</v>
      </c>
      <c r="Z37" s="7">
        <v>0.30352316718949102</v>
      </c>
      <c r="AA37" s="7">
        <v>1.9113667800968102E-2</v>
      </c>
      <c r="AB37" s="7">
        <v>0.19607162314839899</v>
      </c>
      <c r="AC37" s="7">
        <v>7.1810779477841598</v>
      </c>
      <c r="AD37" s="7">
        <f>100*(1-AC37/AC36)</f>
        <v>13.384912659342362</v>
      </c>
      <c r="AE37" s="7">
        <f>SQRT((AC36-AC37)/0.5)</f>
        <v>1.4897754568000243</v>
      </c>
      <c r="AH37" s="5" t="s">
        <v>10</v>
      </c>
      <c r="AI37" s="7">
        <v>5.19885055937457</v>
      </c>
      <c r="AJ37" s="7">
        <v>2.5212122881380901</v>
      </c>
      <c r="AK37" s="7">
        <v>0.35389252118682302</v>
      </c>
      <c r="AL37" s="7">
        <v>9.8277686892874902E-2</v>
      </c>
      <c r="AM37" s="7">
        <v>0.16714448815618599</v>
      </c>
      <c r="AN37" s="7">
        <v>4.4793461199922202</v>
      </c>
      <c r="AO37" s="7">
        <f>100*(1-AN37/AN36)</f>
        <v>10.983719551412985</v>
      </c>
      <c r="AP37" s="7">
        <f>SQRT((AN36-AN37)/0.5)</f>
        <v>1.0513862785061443</v>
      </c>
    </row>
    <row r="38" spans="1:42" x14ac:dyDescent="0.2">
      <c r="A38" s="2"/>
      <c r="B38" s="9" t="s">
        <v>13</v>
      </c>
      <c r="C38" s="10"/>
      <c r="D38" s="10"/>
      <c r="E38" s="10"/>
      <c r="F38" s="10"/>
      <c r="G38" s="10"/>
      <c r="H38" s="10"/>
      <c r="I38" s="10"/>
      <c r="L38" s="2"/>
      <c r="M38" s="9" t="s">
        <v>13</v>
      </c>
      <c r="N38" s="10"/>
      <c r="O38" s="10"/>
      <c r="P38" s="10"/>
      <c r="Q38" s="10"/>
      <c r="R38" s="10"/>
      <c r="S38" s="10"/>
      <c r="T38" s="10"/>
      <c r="W38" s="5"/>
      <c r="X38" s="9" t="s">
        <v>13</v>
      </c>
      <c r="Y38" s="10"/>
      <c r="Z38" s="10"/>
      <c r="AA38" s="10"/>
      <c r="AB38" s="10"/>
      <c r="AC38" s="10"/>
      <c r="AD38" s="10"/>
      <c r="AE38" s="10"/>
      <c r="AH38" s="5"/>
      <c r="AI38" s="9" t="s">
        <v>13</v>
      </c>
      <c r="AJ38" s="10"/>
      <c r="AK38" s="10"/>
      <c r="AL38" s="10"/>
      <c r="AM38" s="10"/>
      <c r="AN38" s="10"/>
      <c r="AO38" s="10"/>
      <c r="AP38" s="10"/>
    </row>
    <row r="39" spans="1:42" x14ac:dyDescent="0.2">
      <c r="A39" s="2" t="s">
        <v>9</v>
      </c>
      <c r="B39" s="5">
        <v>6.5174814606366098</v>
      </c>
      <c r="C39" s="5">
        <v>2.6552072422741202</v>
      </c>
      <c r="D39" s="5">
        <v>0.31986787234042602</v>
      </c>
      <c r="E39" s="5">
        <v>1.9122992896937498E-2</v>
      </c>
      <c r="F39" s="5">
        <v>0.10671745661498699</v>
      </c>
      <c r="G39" s="5">
        <v>9.3955428638369103</v>
      </c>
      <c r="H39" s="3"/>
      <c r="I39" s="3"/>
      <c r="L39" s="2" t="s">
        <v>9</v>
      </c>
      <c r="M39" s="5">
        <v>6.5174814606366098</v>
      </c>
      <c r="N39" s="5">
        <v>2.6552072422741202</v>
      </c>
      <c r="O39" s="5">
        <v>0.31986787234042602</v>
      </c>
      <c r="P39" s="5">
        <v>1.9122992896937498E-2</v>
      </c>
      <c r="Q39" s="5">
        <v>0.10671745661498699</v>
      </c>
      <c r="R39" s="5">
        <v>9.3955428638369103</v>
      </c>
      <c r="S39" s="3"/>
      <c r="T39" s="3"/>
      <c r="W39" s="5" t="s">
        <v>9</v>
      </c>
      <c r="X39" s="5">
        <v>6.5174814606366098</v>
      </c>
      <c r="Y39" s="5">
        <v>2.6552072422741202</v>
      </c>
      <c r="Z39" s="5">
        <v>0.31986787234042602</v>
      </c>
      <c r="AA39" s="5">
        <v>1.9122992896937498E-2</v>
      </c>
      <c r="AB39" s="5">
        <v>0.10671745661498699</v>
      </c>
      <c r="AC39" s="5">
        <v>9.3955428638369103</v>
      </c>
      <c r="AD39" s="7"/>
      <c r="AE39" s="7"/>
      <c r="AH39" s="5" t="s">
        <v>9</v>
      </c>
      <c r="AI39" s="5">
        <v>6.5174814606366098</v>
      </c>
      <c r="AJ39" s="5">
        <v>2.6552072422741202</v>
      </c>
      <c r="AK39" s="5">
        <v>0.31986787234042602</v>
      </c>
      <c r="AL39" s="5">
        <v>1.9122992896937498E-2</v>
      </c>
      <c r="AM39" s="5">
        <v>0.10671745661498699</v>
      </c>
      <c r="AN39" s="5">
        <v>9.3955428638369103</v>
      </c>
      <c r="AO39" s="7"/>
      <c r="AP39" s="7"/>
    </row>
    <row r="40" spans="1:42" x14ac:dyDescent="0.2">
      <c r="A40" s="2" t="s">
        <v>10</v>
      </c>
      <c r="B40" s="7">
        <v>6.3482939018498996</v>
      </c>
      <c r="C40" s="7">
        <v>2.64036613436941</v>
      </c>
      <c r="D40" s="7">
        <v>0.30059314820982502</v>
      </c>
      <c r="E40" s="7">
        <v>1.9122940952461701E-2</v>
      </c>
      <c r="F40" s="7">
        <v>0.10671614030424</v>
      </c>
      <c r="G40" s="7">
        <v>9.2018761509525699</v>
      </c>
      <c r="H40" s="3">
        <f>100*(1-G40/G39)</f>
        <v>2.0612615544521207</v>
      </c>
      <c r="I40" s="3">
        <f>SQRT(G39-G40)</f>
        <v>0.44007580356609061</v>
      </c>
      <c r="L40" s="2" t="s">
        <v>10</v>
      </c>
      <c r="M40" s="7">
        <v>6.3482939018498996</v>
      </c>
      <c r="N40" s="7">
        <v>2.64036613436941</v>
      </c>
      <c r="O40" s="7">
        <v>0.45739270779709101</v>
      </c>
      <c r="P40" s="7">
        <v>1.9122988030709099E-2</v>
      </c>
      <c r="Q40" s="7">
        <v>0.106716093333592</v>
      </c>
      <c r="R40" s="7">
        <v>9.2802759308000002</v>
      </c>
      <c r="S40" s="3">
        <f>100*(1-R40/R39)</f>
        <v>1.22682568434197</v>
      </c>
      <c r="T40" s="3">
        <f>SQRT(R39-R40)</f>
        <v>0.33950984232700832</v>
      </c>
      <c r="W40" s="5" t="s">
        <v>10</v>
      </c>
      <c r="X40" s="7">
        <v>5.1765492166484002</v>
      </c>
      <c r="Y40" s="7">
        <v>2.3704155940463498</v>
      </c>
      <c r="Z40" s="7">
        <v>0.326782546503184</v>
      </c>
      <c r="AA40" s="7">
        <v>2.57957336189019E-2</v>
      </c>
      <c r="AB40" s="7">
        <v>0.304115205913084</v>
      </c>
      <c r="AC40" s="7">
        <v>7.8753115537123302</v>
      </c>
      <c r="AD40" s="7">
        <f>100*(1-AC40/AC39)</f>
        <v>16.180345640015048</v>
      </c>
      <c r="AE40" s="7">
        <f>SQRT(AC39-AC40)</f>
        <v>1.2329766056679989</v>
      </c>
      <c r="AH40" s="5" t="s">
        <v>10</v>
      </c>
      <c r="AI40" s="7">
        <v>4.3346304023383802</v>
      </c>
      <c r="AJ40" s="7">
        <v>2.4034800513321399</v>
      </c>
      <c r="AK40" s="7">
        <v>0.37969317822007698</v>
      </c>
      <c r="AL40" s="7">
        <v>0.23666634213954099</v>
      </c>
      <c r="AM40" s="7">
        <v>0.317814892597787</v>
      </c>
      <c r="AN40" s="7">
        <v>7.2051976601492296</v>
      </c>
      <c r="AO40" s="7">
        <f>100*(1-AN40/AN39)</f>
        <v>23.312598701648589</v>
      </c>
      <c r="AP40" s="7">
        <f>SQRT(AN39-AN40)</f>
        <v>1.4799814876165447</v>
      </c>
    </row>
    <row r="41" spans="1:42" x14ac:dyDescent="0.2">
      <c r="A41" s="2"/>
      <c r="B41" s="9" t="s">
        <v>14</v>
      </c>
      <c r="C41" s="10"/>
      <c r="D41" s="10"/>
      <c r="E41" s="10"/>
      <c r="F41" s="10"/>
      <c r="G41" s="10"/>
      <c r="H41" s="10"/>
      <c r="I41" s="10"/>
      <c r="L41" s="2"/>
      <c r="M41" s="9" t="s">
        <v>14</v>
      </c>
      <c r="N41" s="10"/>
      <c r="O41" s="10"/>
      <c r="P41" s="10"/>
      <c r="Q41" s="10"/>
      <c r="R41" s="10"/>
      <c r="S41" s="10"/>
      <c r="T41" s="10"/>
      <c r="W41" s="5"/>
      <c r="X41" s="9" t="s">
        <v>14</v>
      </c>
      <c r="Y41" s="10"/>
      <c r="Z41" s="10"/>
      <c r="AA41" s="10"/>
      <c r="AB41" s="10"/>
      <c r="AC41" s="10"/>
      <c r="AD41" s="10"/>
      <c r="AE41" s="10"/>
      <c r="AH41" s="5"/>
      <c r="AI41" s="9" t="s">
        <v>14</v>
      </c>
      <c r="AJ41" s="10"/>
      <c r="AK41" s="10"/>
      <c r="AL41" s="10"/>
      <c r="AM41" s="10"/>
      <c r="AN41" s="10"/>
      <c r="AO41" s="10"/>
      <c r="AP41" s="10"/>
    </row>
    <row r="42" spans="1:42" x14ac:dyDescent="0.2">
      <c r="A42" s="2" t="s">
        <v>9</v>
      </c>
      <c r="B42" s="5">
        <v>6.5174814606366098</v>
      </c>
      <c r="C42" s="5">
        <v>2.6552072422741202</v>
      </c>
      <c r="D42" s="5">
        <v>0.31986787234042602</v>
      </c>
      <c r="E42" s="5">
        <v>1.9122992896937498E-2</v>
      </c>
      <c r="F42" s="5">
        <v>0.10671745661498699</v>
      </c>
      <c r="G42" s="5">
        <v>9.5554768000071206</v>
      </c>
      <c r="H42" s="3"/>
      <c r="I42" s="3"/>
      <c r="L42" s="2" t="s">
        <v>9</v>
      </c>
      <c r="M42" s="5">
        <v>6.5174814606366098</v>
      </c>
      <c r="N42" s="5">
        <v>2.6552072422741202</v>
      </c>
      <c r="O42" s="5">
        <v>0.31986787234042602</v>
      </c>
      <c r="P42" s="5">
        <v>1.9122992896937498E-2</v>
      </c>
      <c r="Q42" s="5">
        <v>0.10671745661498699</v>
      </c>
      <c r="R42" s="5">
        <v>9.5554768000071206</v>
      </c>
      <c r="S42" s="3"/>
      <c r="T42" s="3"/>
      <c r="W42" s="5" t="s">
        <v>9</v>
      </c>
      <c r="X42" s="5">
        <v>6.5174814606366098</v>
      </c>
      <c r="Y42" s="5">
        <v>2.6552072422741202</v>
      </c>
      <c r="Z42" s="5">
        <v>0.31986787234042602</v>
      </c>
      <c r="AA42" s="5">
        <v>1.9122992896937498E-2</v>
      </c>
      <c r="AB42" s="5">
        <v>0.10671745661498699</v>
      </c>
      <c r="AC42" s="5">
        <v>9.5554768000071206</v>
      </c>
      <c r="AD42" s="7"/>
      <c r="AE42" s="7"/>
      <c r="AH42" s="5" t="s">
        <v>9</v>
      </c>
      <c r="AI42" s="5">
        <v>6.5174814606366098</v>
      </c>
      <c r="AJ42" s="5">
        <v>2.6552072422741202</v>
      </c>
      <c r="AK42" s="5">
        <v>0.31986787234042602</v>
      </c>
      <c r="AL42" s="5">
        <v>1.9122992896937498E-2</v>
      </c>
      <c r="AM42" s="5">
        <v>0.10671745661498699</v>
      </c>
      <c r="AN42" s="5">
        <v>9.5554768000071206</v>
      </c>
      <c r="AO42" s="7"/>
      <c r="AP42" s="7"/>
    </row>
    <row r="43" spans="1:42" x14ac:dyDescent="0.2">
      <c r="A43" s="2" t="s">
        <v>10</v>
      </c>
      <c r="B43" s="7">
        <v>6.3482939018498996</v>
      </c>
      <c r="C43" s="7">
        <v>2.64036613436941</v>
      </c>
      <c r="D43" s="7">
        <v>0.31008739482089198</v>
      </c>
      <c r="E43" s="7">
        <v>1.91230086027252E-2</v>
      </c>
      <c r="F43" s="7">
        <v>0.10671604895225199</v>
      </c>
      <c r="G43" s="7">
        <v>9.3616669598176898</v>
      </c>
      <c r="H43" s="3">
        <f>100*(1-G43/G42)</f>
        <v>2.0282592302383717</v>
      </c>
      <c r="I43" s="3">
        <f>SQRT(G42-G43)</f>
        <v>0.44023839018130939</v>
      </c>
      <c r="L43" s="2" t="s">
        <v>10</v>
      </c>
      <c r="M43" s="7">
        <v>6.3482939018498996</v>
      </c>
      <c r="N43" s="7">
        <v>2.64036613436941</v>
      </c>
      <c r="O43" s="7">
        <v>0.45739271338612802</v>
      </c>
      <c r="P43" s="7">
        <v>1.91230054421694E-2</v>
      </c>
      <c r="Q43" s="7">
        <v>0.106716077056694</v>
      </c>
      <c r="R43" s="7">
        <v>9.5089722908548708</v>
      </c>
      <c r="S43" s="3">
        <f>100*(1-R43/R42)</f>
        <v>0.48667910692028471</v>
      </c>
      <c r="T43" s="7">
        <f>SQRT(R42-R43)</f>
        <v>0.21564904162144982</v>
      </c>
      <c r="W43" s="5" t="s">
        <v>10</v>
      </c>
      <c r="X43" s="7">
        <v>5.1657911277138204</v>
      </c>
      <c r="Y43" s="7">
        <v>2.4557985392788302</v>
      </c>
      <c r="Z43" s="7">
        <v>0.30632357769771801</v>
      </c>
      <c r="AA43" s="7">
        <v>3.2490470974451999E-2</v>
      </c>
      <c r="AB43" s="7">
        <v>0.31317795193472098</v>
      </c>
      <c r="AC43" s="7">
        <v>8.1007474561449602</v>
      </c>
      <c r="AD43" s="7">
        <f>100*(1-AC43/AC42)</f>
        <v>15.224037212471453</v>
      </c>
      <c r="AE43" s="7">
        <f>SQRT(AC42-AC43)</f>
        <v>1.2061216123849869</v>
      </c>
      <c r="AH43" s="5" t="s">
        <v>10</v>
      </c>
      <c r="AI43" s="7">
        <v>4.3682750228399803</v>
      </c>
      <c r="AJ43" s="7">
        <v>2.4247975525158401</v>
      </c>
      <c r="AK43" s="7">
        <v>0.35578521638399802</v>
      </c>
      <c r="AL43" s="7">
        <v>0.23897917860163501</v>
      </c>
      <c r="AM43" s="7">
        <v>0.329487520623645</v>
      </c>
      <c r="AN43" s="7">
        <v>7.4330911413524499</v>
      </c>
      <c r="AO43" s="7">
        <f>100*(1-AN43/AN42)</f>
        <v>22.211195768410942</v>
      </c>
      <c r="AP43" s="7">
        <f>SQRT(AN42-AN43)</f>
        <v>1.4568409860567044</v>
      </c>
    </row>
    <row r="44" spans="1:42" x14ac:dyDescent="0.2">
      <c r="A44" s="4"/>
      <c r="B44" s="9" t="s">
        <v>15</v>
      </c>
      <c r="C44" s="10"/>
      <c r="D44" s="10"/>
      <c r="E44" s="10"/>
      <c r="F44" s="10"/>
      <c r="G44" s="10"/>
      <c r="H44" s="10"/>
      <c r="I44" s="10"/>
      <c r="L44" s="4"/>
      <c r="M44" s="9" t="s">
        <v>15</v>
      </c>
      <c r="N44" s="10"/>
      <c r="O44" s="10"/>
      <c r="P44" s="10"/>
      <c r="Q44" s="10"/>
      <c r="R44" s="10"/>
      <c r="S44" s="10"/>
      <c r="T44" s="10"/>
      <c r="W44" s="6"/>
      <c r="X44" s="9" t="s">
        <v>15</v>
      </c>
      <c r="Y44" s="10"/>
      <c r="Z44" s="10"/>
      <c r="AA44" s="10"/>
      <c r="AB44" s="10"/>
      <c r="AC44" s="10"/>
      <c r="AD44" s="10"/>
      <c r="AE44" s="10"/>
      <c r="AH44" s="6"/>
      <c r="AI44" s="9" t="s">
        <v>15</v>
      </c>
      <c r="AJ44" s="10"/>
      <c r="AK44" s="10"/>
      <c r="AL44" s="10"/>
      <c r="AM44" s="10"/>
      <c r="AN44" s="10"/>
      <c r="AO44" s="10"/>
      <c r="AP44" s="10"/>
    </row>
    <row r="45" spans="1:42" x14ac:dyDescent="0.2">
      <c r="A45" s="2" t="s">
        <v>9</v>
      </c>
      <c r="B45" s="5">
        <v>6.5174814606366098</v>
      </c>
      <c r="C45" s="5">
        <v>2.6552072422741202</v>
      </c>
      <c r="D45" s="5">
        <v>0.31986787234042602</v>
      </c>
      <c r="E45" s="5">
        <v>1.9122992896937498E-2</v>
      </c>
      <c r="F45" s="5">
        <v>0.10671745661498699</v>
      </c>
      <c r="G45" s="5">
        <v>9.45846308859287</v>
      </c>
      <c r="H45" s="3"/>
      <c r="I45" s="3"/>
      <c r="L45" s="2" t="s">
        <v>9</v>
      </c>
      <c r="M45" s="5">
        <v>6.5174814606366098</v>
      </c>
      <c r="N45" s="5">
        <v>2.6552072422741202</v>
      </c>
      <c r="O45" s="5">
        <v>0.31986787234042602</v>
      </c>
      <c r="P45" s="5">
        <v>1.9122992896937498E-2</v>
      </c>
      <c r="Q45" s="5">
        <v>0.10671745661498699</v>
      </c>
      <c r="R45" s="5">
        <v>9.45846308859287</v>
      </c>
      <c r="S45" s="3"/>
      <c r="T45" s="3"/>
      <c r="W45" s="5" t="s">
        <v>9</v>
      </c>
      <c r="X45" s="5">
        <v>6.5174814606366098</v>
      </c>
      <c r="Y45" s="5">
        <v>2.6552072422741202</v>
      </c>
      <c r="Z45" s="5">
        <v>0.31986787234042602</v>
      </c>
      <c r="AA45" s="5">
        <v>1.9122992896937498E-2</v>
      </c>
      <c r="AB45" s="5">
        <v>0.10671745661498699</v>
      </c>
      <c r="AC45" s="5">
        <v>9.45846308859287</v>
      </c>
      <c r="AD45" s="7"/>
      <c r="AE45" s="7"/>
      <c r="AH45" s="5" t="s">
        <v>9</v>
      </c>
      <c r="AI45" s="5">
        <v>6.5174814606366098</v>
      </c>
      <c r="AJ45" s="5">
        <v>2.6552072422741202</v>
      </c>
      <c r="AK45" s="5">
        <v>0.31986787234042602</v>
      </c>
      <c r="AL45" s="5">
        <v>1.9122992896937498E-2</v>
      </c>
      <c r="AM45" s="5">
        <v>0.10671745661498699</v>
      </c>
      <c r="AN45" s="5">
        <v>9.45846308859287</v>
      </c>
      <c r="AO45" s="7"/>
      <c r="AP45" s="7"/>
    </row>
    <row r="46" spans="1:42" x14ac:dyDescent="0.2">
      <c r="A46" s="2" t="s">
        <v>10</v>
      </c>
      <c r="B46" s="7">
        <v>6.3482939018498996</v>
      </c>
      <c r="C46" s="7">
        <v>2.64036613436941</v>
      </c>
      <c r="D46" s="7">
        <v>0.29957132828692201</v>
      </c>
      <c r="E46" s="7">
        <v>1.9123005277389301E-2</v>
      </c>
      <c r="F46" s="7">
        <v>0.10671605931591301</v>
      </c>
      <c r="G46" s="7">
        <v>9.26428476495607</v>
      </c>
      <c r="H46" s="3">
        <f>100*(1-G46/G45)</f>
        <v>2.0529585178693965</v>
      </c>
      <c r="I46" s="3">
        <f>SQRT(G45-G46)</f>
        <v>0.44065669589466128</v>
      </c>
      <c r="L46" s="2" t="s">
        <v>10</v>
      </c>
      <c r="M46" s="7">
        <v>6.3482939018498996</v>
      </c>
      <c r="N46" s="7">
        <v>2.64036613436941</v>
      </c>
      <c r="O46" s="7">
        <v>0.45739295670970598</v>
      </c>
      <c r="P46" s="7">
        <v>1.9123007751714199E-2</v>
      </c>
      <c r="Q46" s="7">
        <v>0.106716084637775</v>
      </c>
      <c r="R46" s="7">
        <v>9.3431956069636506</v>
      </c>
      <c r="S46" s="3">
        <f>100*(1-R46/R45)</f>
        <v>1.2186703119689168</v>
      </c>
      <c r="T46" s="3">
        <f>SQRT(R45-R46)</f>
        <v>0.33951065024417038</v>
      </c>
      <c r="W46" s="5" t="s">
        <v>10</v>
      </c>
      <c r="X46" s="7">
        <v>5.6266395529084203</v>
      </c>
      <c r="Y46" s="7">
        <v>2.3735987176402502</v>
      </c>
      <c r="Z46" s="7">
        <v>0.33619128123214098</v>
      </c>
      <c r="AA46" s="7">
        <v>2.0521631179347001E-2</v>
      </c>
      <c r="AB46" s="7">
        <v>0.18587581129022099</v>
      </c>
      <c r="AC46" s="7">
        <v>8.37473135363431</v>
      </c>
      <c r="AD46" s="7">
        <f>100*(1-AC46/AC45)</f>
        <v>11.457799483994036</v>
      </c>
      <c r="AE46" s="7">
        <f>SQRT(AC45-AC46)</f>
        <v>1.041024368090661</v>
      </c>
      <c r="AH46" s="5" t="s">
        <v>10</v>
      </c>
      <c r="AI46" s="7">
        <v>4.7523188257099402</v>
      </c>
      <c r="AJ46" s="7">
        <v>2.4563507108554501</v>
      </c>
      <c r="AK46" s="7">
        <v>0.388611837531319</v>
      </c>
      <c r="AL46" s="7">
        <v>0.15119876898632201</v>
      </c>
      <c r="AM46" s="7">
        <v>0.21335900451476</v>
      </c>
      <c r="AN46" s="7">
        <v>7.7675332288321304</v>
      </c>
      <c r="AO46" s="7">
        <f>100*(1-AN46/AN45)</f>
        <v>17.877427272513657</v>
      </c>
      <c r="AP46" s="7">
        <f>SQRT(AN45-AN46)</f>
        <v>1.3003575891887353</v>
      </c>
    </row>
    <row r="47" spans="1:42" x14ac:dyDescent="0.2">
      <c r="A47" s="2"/>
      <c r="B47" s="9" t="s">
        <v>16</v>
      </c>
      <c r="C47" s="10"/>
      <c r="D47" s="10"/>
      <c r="E47" s="10"/>
      <c r="F47" s="10"/>
      <c r="G47" s="10"/>
      <c r="H47" s="10"/>
      <c r="I47" s="10"/>
      <c r="L47" s="2"/>
      <c r="M47" s="9" t="s">
        <v>16</v>
      </c>
      <c r="N47" s="10"/>
      <c r="O47" s="10"/>
      <c r="P47" s="10"/>
      <c r="Q47" s="10"/>
      <c r="R47" s="10"/>
      <c r="S47" s="10"/>
      <c r="T47" s="10"/>
      <c r="W47" s="5"/>
      <c r="X47" s="9" t="s">
        <v>16</v>
      </c>
      <c r="Y47" s="10"/>
      <c r="Z47" s="10"/>
      <c r="AA47" s="10"/>
      <c r="AB47" s="10"/>
      <c r="AC47" s="10"/>
      <c r="AD47" s="10"/>
      <c r="AE47" s="10"/>
      <c r="AH47" s="5"/>
      <c r="AI47" s="9" t="s">
        <v>16</v>
      </c>
      <c r="AJ47" s="10"/>
      <c r="AK47" s="10"/>
      <c r="AL47" s="10"/>
      <c r="AM47" s="10"/>
      <c r="AN47" s="10"/>
      <c r="AO47" s="10"/>
      <c r="AP47" s="10"/>
    </row>
    <row r="48" spans="1:42" x14ac:dyDescent="0.2">
      <c r="A48" s="2" t="s">
        <v>9</v>
      </c>
      <c r="B48" s="2">
        <f t="shared" ref="B48:G48" si="5">AVERAGE(B30,B33,B36,B39,B42,B45)</f>
        <v>6.5174814606366098</v>
      </c>
      <c r="C48" s="2">
        <f t="shared" si="5"/>
        <v>2.6552072422741202</v>
      </c>
      <c r="D48" s="2">
        <f t="shared" si="5"/>
        <v>0.31986787234042602</v>
      </c>
      <c r="E48" s="2">
        <f t="shared" si="5"/>
        <v>1.9122992896937498E-2</v>
      </c>
      <c r="F48" s="2">
        <f t="shared" si="5"/>
        <v>0.10671745661498699</v>
      </c>
      <c r="G48" s="2">
        <f t="shared" si="5"/>
        <v>8.7797215792117971</v>
      </c>
      <c r="H48" s="3"/>
      <c r="I48" s="3"/>
      <c r="L48" s="2" t="s">
        <v>9</v>
      </c>
      <c r="M48" s="2">
        <f t="shared" ref="M48:R48" si="6">AVERAGE(M30,M33,M36,M39,M42,M45)</f>
        <v>6.5174814606366098</v>
      </c>
      <c r="N48" s="2">
        <f t="shared" si="6"/>
        <v>2.6552072422741202</v>
      </c>
      <c r="O48" s="2">
        <f t="shared" si="6"/>
        <v>0.31986787234042602</v>
      </c>
      <c r="P48" s="2">
        <f t="shared" si="6"/>
        <v>1.9122992896937498E-2</v>
      </c>
      <c r="Q48" s="2">
        <f t="shared" si="6"/>
        <v>0.10671745661498699</v>
      </c>
      <c r="R48" s="2">
        <f t="shared" si="6"/>
        <v>8.7797215792117971</v>
      </c>
      <c r="S48" s="3"/>
      <c r="T48" s="3"/>
      <c r="W48" s="5" t="s">
        <v>9</v>
      </c>
      <c r="X48" s="5">
        <f t="shared" ref="X48:AC48" si="7">AVERAGE(X30,X33,X36,X39,X42,X45)</f>
        <v>6.5174814606366098</v>
      </c>
      <c r="Y48" s="5">
        <f t="shared" si="7"/>
        <v>2.6552072422741202</v>
      </c>
      <c r="Z48" s="5">
        <f t="shared" si="7"/>
        <v>0.31986787234042602</v>
      </c>
      <c r="AA48" s="5">
        <f t="shared" si="7"/>
        <v>1.9122992896937498E-2</v>
      </c>
      <c r="AB48" s="5">
        <f t="shared" si="7"/>
        <v>0.10671745661498699</v>
      </c>
      <c r="AC48" s="5">
        <f t="shared" si="7"/>
        <v>8.7797215792117971</v>
      </c>
      <c r="AD48" s="7"/>
      <c r="AE48" s="7"/>
      <c r="AH48" s="5" t="s">
        <v>9</v>
      </c>
      <c r="AI48" s="5">
        <f t="shared" ref="AI48:AN48" si="8">AVERAGE(AI30,AI33,AI36,AI39,AI42,AI45)</f>
        <v>6.5174814606366098</v>
      </c>
      <c r="AJ48" s="5">
        <f t="shared" si="8"/>
        <v>2.6552072422741202</v>
      </c>
      <c r="AK48" s="5">
        <f t="shared" si="8"/>
        <v>0.31986787234042602</v>
      </c>
      <c r="AL48" s="5">
        <f t="shared" si="8"/>
        <v>1.9122992896937498E-2</v>
      </c>
      <c r="AM48" s="5">
        <f t="shared" si="8"/>
        <v>0.10671745661498699</v>
      </c>
      <c r="AN48" s="5">
        <f t="shared" si="8"/>
        <v>8.236598124158748</v>
      </c>
      <c r="AO48" s="7"/>
      <c r="AP48" s="7"/>
    </row>
    <row r="49" spans="1:42" x14ac:dyDescent="0.2">
      <c r="A49" s="2" t="s">
        <v>10</v>
      </c>
      <c r="B49" s="2">
        <f t="shared" ref="B49:G49" si="9">AVERAGE(B31,B34,B37,B40,B43,B46)</f>
        <v>6.3482939018498996</v>
      </c>
      <c r="C49" s="2">
        <f t="shared" si="9"/>
        <v>2.64036613436941</v>
      </c>
      <c r="D49" s="2">
        <f t="shared" si="9"/>
        <v>0.30200521922807599</v>
      </c>
      <c r="E49" s="2">
        <f t="shared" si="9"/>
        <v>1.9122964441962417E-2</v>
      </c>
      <c r="F49" s="2">
        <f t="shared" si="9"/>
        <v>0.10671610490022633</v>
      </c>
      <c r="G49" s="2">
        <f t="shared" si="9"/>
        <v>8.5964624371622609</v>
      </c>
      <c r="H49" s="3">
        <f>AVERAGE(H31,H34,H37,H40,H43,H46)</f>
        <v>2.0809140144509057</v>
      </c>
      <c r="I49" s="3">
        <f>AVERAGE(I31,I34,I37,I40,I43,I46)</f>
        <v>0.45705381393711719</v>
      </c>
      <c r="L49" s="2" t="s">
        <v>10</v>
      </c>
      <c r="M49" s="2">
        <f t="shared" ref="M49:R49" si="10">AVERAGE(M31,M34,M37,M40,M43,M46)</f>
        <v>6.3482939018498996</v>
      </c>
      <c r="N49" s="2">
        <f t="shared" si="10"/>
        <v>2.64036613436941</v>
      </c>
      <c r="O49" s="2">
        <f t="shared" si="10"/>
        <v>0.45739274915295275</v>
      </c>
      <c r="P49" s="2">
        <f t="shared" si="10"/>
        <v>1.9122995029434531E-2</v>
      </c>
      <c r="Q49" s="2">
        <f t="shared" si="10"/>
        <v>0.10671608745224152</v>
      </c>
      <c r="R49" s="2">
        <f t="shared" si="10"/>
        <v>8.7256315458048324</v>
      </c>
      <c r="S49" s="3">
        <f>AVERAGE(S31,S34,S37,S40,S43,S46)</f>
        <v>0.54803178185225954</v>
      </c>
      <c r="T49" s="3" t="e">
        <f>AVERAGE(T31,T34,T37,T40,T43,T46)</f>
        <v>#NUM!</v>
      </c>
      <c r="W49" s="5" t="s">
        <v>10</v>
      </c>
      <c r="X49" s="5">
        <f t="shared" ref="X49:AC49" si="11">AVERAGE(X31,X34,X37,X40,X43,X46)</f>
        <v>5.5056779235551607</v>
      </c>
      <c r="Y49" s="5">
        <f t="shared" si="11"/>
        <v>2.4419567365383399</v>
      </c>
      <c r="Z49" s="5">
        <f t="shared" si="11"/>
        <v>0.31410895376312853</v>
      </c>
      <c r="AA49" s="5">
        <f t="shared" si="11"/>
        <v>2.3607207321804633E-2</v>
      </c>
      <c r="AB49" s="5">
        <f t="shared" si="11"/>
        <v>0.22014809452499984</v>
      </c>
      <c r="AC49" s="5">
        <f t="shared" si="11"/>
        <v>7.6780380677734579</v>
      </c>
      <c r="AD49" s="7">
        <f>AVERAGE(AD31,AD34,AD37,AD40,AD43,AD46)</f>
        <v>12.224073572865654</v>
      </c>
      <c r="AE49" s="7">
        <f>AVERAGE(AE31,AE34,AE37,AE40,AE43,AE46)</f>
        <v>1.1036175688108421</v>
      </c>
      <c r="AH49" s="5" t="s">
        <v>10</v>
      </c>
      <c r="AI49" s="5">
        <f t="shared" ref="AI49:AN49" si="12">AVERAGE(AI31,AI34,AI37,AI40,AI43,AI46)</f>
        <v>4.7833798194300741</v>
      </c>
      <c r="AJ49" s="5">
        <f t="shared" si="12"/>
        <v>2.4456491946203669</v>
      </c>
      <c r="AK49" s="5">
        <f t="shared" si="12"/>
        <v>0.36586331748335166</v>
      </c>
      <c r="AL49" s="5">
        <f t="shared" si="12"/>
        <v>0.16370292524894983</v>
      </c>
      <c r="AM49" s="5">
        <f t="shared" si="12"/>
        <v>0.2364734837311325</v>
      </c>
      <c r="AN49" s="5">
        <f t="shared" si="12"/>
        <v>6.7568078659288631</v>
      </c>
      <c r="AO49" s="7">
        <f>AVERAGE(AO31,AO34,AO37,AO40,AO43,AO46)</f>
        <v>17.051655993582902</v>
      </c>
      <c r="AP49" s="7">
        <f>AVERAGE(AP31,AP34,AP37,AP40,AP43,AP46)</f>
        <v>1.2334796515598028</v>
      </c>
    </row>
  </sheetData>
  <mergeCells count="60">
    <mergeCell ref="X47:AE47"/>
    <mergeCell ref="AI27:AM27"/>
    <mergeCell ref="AO27:AP27"/>
    <mergeCell ref="AI32:AP32"/>
    <mergeCell ref="AI35:AP35"/>
    <mergeCell ref="AI38:AP38"/>
    <mergeCell ref="AI41:AP41"/>
    <mergeCell ref="AI44:AP44"/>
    <mergeCell ref="AI47:AP47"/>
    <mergeCell ref="X32:AE32"/>
    <mergeCell ref="X35:AE35"/>
    <mergeCell ref="X38:AE38"/>
    <mergeCell ref="X41:AE41"/>
    <mergeCell ref="X44:AE44"/>
    <mergeCell ref="X13:AE13"/>
    <mergeCell ref="X16:AE16"/>
    <mergeCell ref="X19:AE19"/>
    <mergeCell ref="X22:AE22"/>
    <mergeCell ref="X27:AB27"/>
    <mergeCell ref="AD27:AE27"/>
    <mergeCell ref="X2:AB2"/>
    <mergeCell ref="AD2:AE2"/>
    <mergeCell ref="X4:AE4"/>
    <mergeCell ref="X7:AE7"/>
    <mergeCell ref="X10:AE10"/>
    <mergeCell ref="M2:Q2"/>
    <mergeCell ref="S2:T2"/>
    <mergeCell ref="B27:F27"/>
    <mergeCell ref="H27:I27"/>
    <mergeCell ref="M27:Q27"/>
    <mergeCell ref="S27:T27"/>
    <mergeCell ref="B2:F2"/>
    <mergeCell ref="H2:I2"/>
    <mergeCell ref="B4:I4"/>
    <mergeCell ref="B7:I7"/>
    <mergeCell ref="B10:I10"/>
    <mergeCell ref="B13:I13"/>
    <mergeCell ref="B29:I29"/>
    <mergeCell ref="M4:T4"/>
    <mergeCell ref="M7:T7"/>
    <mergeCell ref="M10:T10"/>
    <mergeCell ref="M13:T13"/>
    <mergeCell ref="M16:T16"/>
    <mergeCell ref="M19:T19"/>
    <mergeCell ref="M22:T22"/>
    <mergeCell ref="B16:I16"/>
    <mergeCell ref="B19:I19"/>
    <mergeCell ref="B22:I22"/>
    <mergeCell ref="B32:I32"/>
    <mergeCell ref="M32:T32"/>
    <mergeCell ref="B35:I35"/>
    <mergeCell ref="M35:T35"/>
    <mergeCell ref="B38:I38"/>
    <mergeCell ref="M38:T38"/>
    <mergeCell ref="B41:I41"/>
    <mergeCell ref="M41:T41"/>
    <mergeCell ref="B44:I44"/>
    <mergeCell ref="M44:T44"/>
    <mergeCell ref="B47:I47"/>
    <mergeCell ref="M47:T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ModelPredControlResuls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2021-05-04T09:01:51Z</dcterms:created>
  <dcterms:modified xsi:type="dcterms:W3CDTF">2022-03-23T16:26:33Z</dcterms:modified>
</cp:coreProperties>
</file>