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to\Dropbox\Osvaldo_Alberto\Crédito\Base de dados\"/>
    </mc:Choice>
  </mc:AlternateContent>
  <bookViews>
    <workbookView xWindow="0" yWindow="0" windowWidth="20460" windowHeight="7680" activeTab="1"/>
  </bookViews>
  <sheets>
    <sheet name="Plan1" sheetId="1" r:id="rId1"/>
    <sheet name="Plan2" sheetId="2" r:id="rId2"/>
    <sheet name="Plan3" sheetId="3" r:id="rId3"/>
    <sheet name="projeção t+1" sheetId="4" r:id="rId4"/>
    <sheet name="projeção t+2" sheetId="5" r:id="rId5"/>
    <sheet name="projeção t+3" sheetId="6" r:id="rId6"/>
    <sheet name="projeção t+4" sheetId="7" r:id="rId7"/>
    <sheet name="projeção t+5" sheetId="8" r:id="rId8"/>
    <sheet name="projeção t+6" sheetId="9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9" l="1"/>
  <c r="K7" i="9"/>
  <c r="L7" i="9"/>
  <c r="M7" i="9"/>
  <c r="N7" i="9"/>
  <c r="J8" i="9"/>
  <c r="K8" i="9"/>
  <c r="L8" i="9"/>
  <c r="M8" i="9"/>
  <c r="N8" i="9"/>
  <c r="J9" i="9"/>
  <c r="K9" i="9"/>
  <c r="L9" i="9"/>
  <c r="M9" i="9"/>
  <c r="N9" i="9"/>
  <c r="J10" i="9"/>
  <c r="K10" i="9"/>
  <c r="L10" i="9"/>
  <c r="M10" i="9"/>
  <c r="N10" i="9"/>
  <c r="J11" i="9"/>
  <c r="K11" i="9"/>
  <c r="L11" i="9"/>
  <c r="M11" i="9"/>
  <c r="N11" i="9"/>
  <c r="J12" i="9"/>
  <c r="K12" i="9"/>
  <c r="L12" i="9"/>
  <c r="M12" i="9"/>
  <c r="N12" i="9"/>
  <c r="J13" i="9"/>
  <c r="K13" i="9"/>
  <c r="L13" i="9"/>
  <c r="M13" i="9"/>
  <c r="N13" i="9"/>
  <c r="K14" i="9"/>
  <c r="L14" i="9"/>
  <c r="M14" i="9"/>
  <c r="N14" i="9"/>
  <c r="J7" i="8"/>
  <c r="K7" i="8"/>
  <c r="L7" i="8"/>
  <c r="M7" i="8"/>
  <c r="N7" i="8"/>
  <c r="J8" i="8"/>
  <c r="K8" i="8"/>
  <c r="L8" i="8"/>
  <c r="M8" i="8"/>
  <c r="N8" i="8"/>
  <c r="J9" i="8"/>
  <c r="K9" i="8"/>
  <c r="L9" i="8"/>
  <c r="M9" i="8"/>
  <c r="N9" i="8"/>
  <c r="J10" i="8"/>
  <c r="K10" i="8"/>
  <c r="L10" i="8"/>
  <c r="M10" i="8"/>
  <c r="N10" i="8"/>
  <c r="J11" i="8"/>
  <c r="K11" i="8"/>
  <c r="L11" i="8"/>
  <c r="M11" i="8"/>
  <c r="N11" i="8"/>
  <c r="J12" i="8"/>
  <c r="K12" i="8"/>
  <c r="L12" i="8"/>
  <c r="M12" i="8"/>
  <c r="N12" i="8"/>
  <c r="J13" i="8"/>
  <c r="K13" i="8"/>
  <c r="L13" i="8"/>
  <c r="M13" i="8"/>
  <c r="N13" i="8"/>
  <c r="J14" i="8"/>
  <c r="K14" i="8"/>
  <c r="L14" i="8"/>
  <c r="M14" i="8"/>
  <c r="N14" i="8"/>
  <c r="L6" i="8"/>
  <c r="M6" i="8"/>
  <c r="N6" i="8"/>
  <c r="K6" i="8"/>
  <c r="J6" i="8"/>
  <c r="J5" i="7"/>
  <c r="K5" i="7"/>
  <c r="L5" i="7"/>
  <c r="M5" i="7"/>
  <c r="N5" i="7"/>
  <c r="J6" i="7"/>
  <c r="K6" i="7"/>
  <c r="L6" i="7"/>
  <c r="M6" i="7"/>
  <c r="N6" i="7"/>
  <c r="J14" i="7"/>
  <c r="K14" i="7"/>
  <c r="L14" i="7"/>
  <c r="M14" i="7"/>
  <c r="N14" i="7"/>
  <c r="J4" i="6"/>
  <c r="K4" i="6"/>
  <c r="L4" i="6"/>
  <c r="M4" i="6"/>
  <c r="N4" i="6"/>
  <c r="J5" i="6"/>
  <c r="K5" i="6"/>
  <c r="L5" i="6"/>
  <c r="M5" i="6"/>
  <c r="N5" i="6"/>
  <c r="J6" i="6"/>
  <c r="K6" i="6"/>
  <c r="L6" i="6"/>
  <c r="M6" i="6"/>
  <c r="N6" i="6"/>
  <c r="J7" i="6"/>
  <c r="K7" i="6"/>
  <c r="L7" i="6"/>
  <c r="M7" i="6"/>
  <c r="N7" i="6"/>
  <c r="J8" i="6"/>
  <c r="K8" i="6"/>
  <c r="L8" i="6"/>
  <c r="M8" i="6"/>
  <c r="N8" i="6"/>
  <c r="J9" i="6"/>
  <c r="K9" i="6"/>
  <c r="L9" i="6"/>
  <c r="M9" i="6"/>
  <c r="N9" i="6"/>
  <c r="J10" i="6"/>
  <c r="K10" i="6"/>
  <c r="L10" i="6"/>
  <c r="M10" i="6"/>
  <c r="N10" i="6"/>
  <c r="J11" i="6"/>
  <c r="K11" i="6"/>
  <c r="L11" i="6"/>
  <c r="M11" i="6"/>
  <c r="N11" i="6"/>
  <c r="J12" i="6"/>
  <c r="K12" i="6"/>
  <c r="L12" i="6"/>
  <c r="M12" i="6"/>
  <c r="N12" i="6"/>
  <c r="J13" i="6"/>
  <c r="K13" i="6"/>
  <c r="L13" i="6"/>
  <c r="M13" i="6"/>
  <c r="N13" i="6"/>
  <c r="K14" i="6"/>
  <c r="L14" i="6"/>
  <c r="M14" i="6"/>
  <c r="N14" i="6"/>
  <c r="J14" i="6"/>
  <c r="J4" i="5"/>
  <c r="J16" i="5" s="1"/>
  <c r="K4" i="5"/>
  <c r="L4" i="5"/>
  <c r="M4" i="5"/>
  <c r="N4" i="5"/>
  <c r="J5" i="5"/>
  <c r="K5" i="5"/>
  <c r="L5" i="5"/>
  <c r="M5" i="5"/>
  <c r="N5" i="5"/>
  <c r="J6" i="5"/>
  <c r="K6" i="5"/>
  <c r="L6" i="5"/>
  <c r="M6" i="5"/>
  <c r="N6" i="5"/>
  <c r="J7" i="5"/>
  <c r="K7" i="5"/>
  <c r="L7" i="5"/>
  <c r="M7" i="5"/>
  <c r="N7" i="5"/>
  <c r="J8" i="5"/>
  <c r="K8" i="5"/>
  <c r="L8" i="5"/>
  <c r="M8" i="5"/>
  <c r="N8" i="5"/>
  <c r="J9" i="5"/>
  <c r="K9" i="5"/>
  <c r="L9" i="5"/>
  <c r="M9" i="5"/>
  <c r="N9" i="5"/>
  <c r="J10" i="5"/>
  <c r="K10" i="5"/>
  <c r="L10" i="5"/>
  <c r="M10" i="5"/>
  <c r="N10" i="5"/>
  <c r="J11" i="5"/>
  <c r="K11" i="5"/>
  <c r="L11" i="5"/>
  <c r="M11" i="5"/>
  <c r="N11" i="5"/>
  <c r="J12" i="5"/>
  <c r="K12" i="5"/>
  <c r="L12" i="5"/>
  <c r="M12" i="5"/>
  <c r="N12" i="5"/>
  <c r="J13" i="5"/>
  <c r="K13" i="5"/>
  <c r="L13" i="5"/>
  <c r="M13" i="5"/>
  <c r="N13" i="5"/>
  <c r="J14" i="5"/>
  <c r="K14" i="5"/>
  <c r="L14" i="5"/>
  <c r="M14" i="5"/>
  <c r="N14" i="5"/>
  <c r="K3" i="5"/>
  <c r="K16" i="5" s="1"/>
  <c r="L3" i="5"/>
  <c r="L16" i="5" s="1"/>
  <c r="M3" i="5"/>
  <c r="M16" i="5" s="1"/>
  <c r="N3" i="5"/>
  <c r="N16" i="5" s="1"/>
  <c r="J3" i="5"/>
  <c r="K16" i="4"/>
  <c r="L16" i="4"/>
  <c r="M16" i="4"/>
  <c r="N16" i="4"/>
  <c r="J16" i="4"/>
  <c r="J2" i="4"/>
  <c r="K2" i="4"/>
  <c r="L2" i="4"/>
  <c r="M2" i="4"/>
  <c r="N2" i="4"/>
  <c r="J4" i="4"/>
  <c r="K4" i="4"/>
  <c r="L4" i="4"/>
  <c r="M4" i="4"/>
  <c r="N4" i="4"/>
  <c r="J5" i="4"/>
  <c r="K5" i="4"/>
  <c r="L5" i="4"/>
  <c r="M5" i="4"/>
  <c r="N5" i="4"/>
  <c r="J6" i="4"/>
  <c r="K6" i="4"/>
  <c r="L6" i="4"/>
  <c r="M6" i="4"/>
  <c r="N6" i="4"/>
  <c r="J7" i="4"/>
  <c r="K7" i="4"/>
  <c r="L7" i="4"/>
  <c r="M7" i="4"/>
  <c r="N7" i="4"/>
  <c r="J8" i="4"/>
  <c r="K8" i="4"/>
  <c r="L8" i="4"/>
  <c r="M8" i="4"/>
  <c r="N8" i="4"/>
  <c r="J9" i="4"/>
  <c r="K9" i="4"/>
  <c r="L9" i="4"/>
  <c r="M9" i="4"/>
  <c r="N9" i="4"/>
  <c r="J10" i="4"/>
  <c r="K10" i="4"/>
  <c r="L10" i="4"/>
  <c r="M10" i="4"/>
  <c r="N10" i="4"/>
  <c r="J11" i="4"/>
  <c r="K11" i="4"/>
  <c r="L11" i="4"/>
  <c r="M11" i="4"/>
  <c r="N11" i="4"/>
  <c r="J12" i="4"/>
  <c r="K12" i="4"/>
  <c r="L12" i="4"/>
  <c r="M12" i="4"/>
  <c r="N12" i="4"/>
  <c r="J13" i="4"/>
  <c r="K13" i="4"/>
  <c r="L13" i="4"/>
  <c r="M13" i="4"/>
  <c r="N13" i="4"/>
  <c r="J14" i="4"/>
  <c r="K14" i="4"/>
  <c r="L14" i="4"/>
  <c r="M14" i="4"/>
  <c r="N14" i="4"/>
  <c r="K3" i="4"/>
  <c r="L3" i="4"/>
  <c r="M3" i="4"/>
  <c r="N3" i="4"/>
  <c r="J3" i="4"/>
  <c r="J14" i="9" l="1"/>
  <c r="J16" i="8"/>
  <c r="N13" i="7"/>
  <c r="M13" i="7"/>
  <c r="L13" i="7"/>
  <c r="K13" i="7"/>
  <c r="J13" i="7"/>
  <c r="N12" i="7"/>
  <c r="M12" i="7"/>
  <c r="L12" i="7"/>
  <c r="K12" i="7"/>
  <c r="J12" i="7"/>
  <c r="N11" i="7"/>
  <c r="M11" i="7"/>
  <c r="L11" i="7"/>
  <c r="K11" i="7"/>
  <c r="J11" i="7"/>
  <c r="N10" i="7"/>
  <c r="M10" i="7"/>
  <c r="L10" i="7"/>
  <c r="K10" i="7"/>
  <c r="J10" i="7"/>
  <c r="N9" i="7"/>
  <c r="M9" i="7"/>
  <c r="L9" i="7"/>
  <c r="K9" i="7"/>
  <c r="J9" i="7"/>
  <c r="N8" i="7"/>
  <c r="M8" i="7"/>
  <c r="L8" i="7"/>
  <c r="K8" i="7"/>
  <c r="J8" i="7"/>
  <c r="N7" i="7"/>
  <c r="M7" i="7"/>
  <c r="L7" i="7"/>
  <c r="K7" i="7"/>
  <c r="J7" i="7"/>
  <c r="L16" i="6"/>
  <c r="K16" i="6"/>
  <c r="K16" i="9" l="1"/>
  <c r="L16" i="9"/>
  <c r="M16" i="9"/>
  <c r="N16" i="9"/>
  <c r="J16" i="9"/>
  <c r="L16" i="8"/>
  <c r="K16" i="8"/>
  <c r="N16" i="8"/>
  <c r="M16" i="8"/>
  <c r="K16" i="7"/>
  <c r="J16" i="7"/>
  <c r="L16" i="7"/>
  <c r="M16" i="7"/>
  <c r="N16" i="7"/>
  <c r="N16" i="6"/>
  <c r="M16" i="6"/>
  <c r="J16" i="6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1" i="1"/>
  <c r="AF292" i="1"/>
  <c r="AF293" i="1"/>
  <c r="AF294" i="1"/>
  <c r="AF295" i="1"/>
  <c r="AF296" i="1"/>
  <c r="AF297" i="1"/>
  <c r="AF116" i="1"/>
  <c r="AG132" i="1" l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AG286" i="1"/>
  <c r="AG287" i="1"/>
  <c r="AG288" i="1"/>
  <c r="AG289" i="1"/>
  <c r="AG290" i="1"/>
  <c r="AG291" i="1"/>
  <c r="AG292" i="1"/>
  <c r="AG293" i="1"/>
  <c r="AG294" i="1"/>
  <c r="AG295" i="1"/>
  <c r="AG131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120" i="1"/>
  <c r="AJ295" i="1"/>
  <c r="AI295" i="1"/>
  <c r="AJ294" i="1"/>
  <c r="AI294" i="1"/>
  <c r="AJ293" i="1"/>
  <c r="AI293" i="1"/>
  <c r="AJ292" i="1"/>
  <c r="AI292" i="1"/>
  <c r="AJ291" i="1"/>
  <c r="AI291" i="1"/>
  <c r="AJ290" i="1"/>
  <c r="AI290" i="1"/>
  <c r="AJ289" i="1"/>
  <c r="AI289" i="1"/>
  <c r="AJ288" i="1"/>
  <c r="AI288" i="1"/>
  <c r="AJ287" i="1"/>
  <c r="AI287" i="1"/>
  <c r="AJ286" i="1"/>
  <c r="AI286" i="1"/>
  <c r="AJ285" i="1"/>
  <c r="AI285" i="1"/>
  <c r="AJ284" i="1"/>
  <c r="AI284" i="1"/>
  <c r="AJ283" i="1"/>
  <c r="AI283" i="1"/>
  <c r="AJ282" i="1"/>
  <c r="AI282" i="1"/>
  <c r="AJ281" i="1"/>
  <c r="AI281" i="1"/>
  <c r="AJ280" i="1"/>
  <c r="AI280" i="1"/>
  <c r="AJ279" i="1"/>
  <c r="AI279" i="1"/>
  <c r="AJ278" i="1"/>
  <c r="AI278" i="1"/>
  <c r="AJ277" i="1"/>
  <c r="AI277" i="1"/>
  <c r="AJ276" i="1"/>
  <c r="AI276" i="1"/>
  <c r="AJ275" i="1"/>
  <c r="AI275" i="1"/>
  <c r="AJ274" i="1"/>
  <c r="AI274" i="1"/>
  <c r="AJ273" i="1"/>
  <c r="AI273" i="1"/>
  <c r="AJ272" i="1"/>
  <c r="AI272" i="1"/>
  <c r="AJ271" i="1"/>
  <c r="AI271" i="1"/>
  <c r="AJ270" i="1"/>
  <c r="AI270" i="1"/>
  <c r="AJ269" i="1"/>
  <c r="AI269" i="1"/>
  <c r="AJ268" i="1"/>
  <c r="AI268" i="1"/>
  <c r="AJ267" i="1"/>
  <c r="AI267" i="1"/>
  <c r="AJ266" i="1"/>
  <c r="AI266" i="1"/>
  <c r="AJ265" i="1"/>
  <c r="AI265" i="1"/>
  <c r="AJ264" i="1"/>
  <c r="AI264" i="1"/>
  <c r="AJ263" i="1"/>
  <c r="AI263" i="1"/>
  <c r="AJ262" i="1"/>
  <c r="AI262" i="1"/>
  <c r="AJ261" i="1"/>
  <c r="AI261" i="1"/>
  <c r="AJ260" i="1"/>
  <c r="AI260" i="1"/>
  <c r="AJ259" i="1"/>
  <c r="AI259" i="1"/>
  <c r="AJ258" i="1"/>
  <c r="AI258" i="1"/>
  <c r="AJ257" i="1"/>
  <c r="AI257" i="1"/>
  <c r="AJ256" i="1"/>
  <c r="AI256" i="1"/>
  <c r="AJ255" i="1"/>
  <c r="AI255" i="1"/>
  <c r="AJ254" i="1"/>
  <c r="AI254" i="1"/>
  <c r="AJ253" i="1"/>
  <c r="AI253" i="1"/>
  <c r="AJ252" i="1"/>
  <c r="AI252" i="1"/>
  <c r="AJ251" i="1"/>
  <c r="AI251" i="1"/>
  <c r="AJ250" i="1"/>
  <c r="AI250" i="1"/>
  <c r="AJ249" i="1"/>
  <c r="AI249" i="1"/>
  <c r="AJ248" i="1"/>
  <c r="AI248" i="1"/>
  <c r="AJ247" i="1"/>
  <c r="AI247" i="1"/>
  <c r="AJ246" i="1"/>
  <c r="AI246" i="1"/>
  <c r="AJ245" i="1"/>
  <c r="AI245" i="1"/>
  <c r="AJ244" i="1"/>
  <c r="AI244" i="1"/>
  <c r="AJ243" i="1"/>
  <c r="AI243" i="1"/>
  <c r="AJ242" i="1"/>
  <c r="AI242" i="1"/>
  <c r="AJ241" i="1"/>
  <c r="AI241" i="1"/>
  <c r="AJ240" i="1"/>
  <c r="AI240" i="1"/>
  <c r="AJ239" i="1"/>
  <c r="AI239" i="1"/>
  <c r="AJ238" i="1"/>
  <c r="AI238" i="1"/>
  <c r="AJ237" i="1"/>
  <c r="AI237" i="1"/>
  <c r="AJ236" i="1"/>
  <c r="AI236" i="1"/>
  <c r="AJ235" i="1"/>
  <c r="AI235" i="1"/>
  <c r="AJ234" i="1"/>
  <c r="AI234" i="1"/>
  <c r="AJ233" i="1"/>
  <c r="AI233" i="1"/>
  <c r="AJ232" i="1"/>
  <c r="AI232" i="1"/>
  <c r="AJ231" i="1"/>
  <c r="AI231" i="1"/>
  <c r="AJ230" i="1"/>
  <c r="AI230" i="1"/>
  <c r="AJ229" i="1"/>
  <c r="AI229" i="1"/>
  <c r="AJ228" i="1"/>
  <c r="AI228" i="1"/>
  <c r="AJ227" i="1"/>
  <c r="AI227" i="1"/>
  <c r="AJ226" i="1"/>
  <c r="AI226" i="1"/>
  <c r="AJ225" i="1"/>
  <c r="AI225" i="1"/>
  <c r="AJ224" i="1"/>
  <c r="AI224" i="1"/>
  <c r="AJ223" i="1"/>
  <c r="AI223" i="1"/>
  <c r="AJ222" i="1"/>
  <c r="AI222" i="1"/>
  <c r="AJ221" i="1"/>
  <c r="AI221" i="1"/>
  <c r="AJ220" i="1"/>
  <c r="AI220" i="1"/>
  <c r="AJ219" i="1"/>
  <c r="AI219" i="1"/>
  <c r="AJ218" i="1"/>
  <c r="AI218" i="1"/>
  <c r="AJ217" i="1"/>
  <c r="AI217" i="1"/>
  <c r="AJ216" i="1"/>
  <c r="AI216" i="1"/>
  <c r="AJ215" i="1"/>
  <c r="AI215" i="1"/>
  <c r="AJ214" i="1"/>
  <c r="AI214" i="1"/>
  <c r="AJ213" i="1"/>
  <c r="AI213" i="1"/>
  <c r="AJ212" i="1"/>
  <c r="AI212" i="1"/>
  <c r="AJ211" i="1"/>
  <c r="AI211" i="1"/>
  <c r="AJ210" i="1"/>
  <c r="AI210" i="1"/>
  <c r="AJ209" i="1"/>
  <c r="AI209" i="1"/>
  <c r="AJ208" i="1"/>
  <c r="AI208" i="1"/>
  <c r="AJ207" i="1"/>
  <c r="AI207" i="1"/>
  <c r="AJ206" i="1"/>
  <c r="AI206" i="1"/>
  <c r="AJ205" i="1"/>
  <c r="AI205" i="1"/>
  <c r="AJ204" i="1"/>
  <c r="AI204" i="1"/>
  <c r="AJ203" i="1"/>
  <c r="AI203" i="1"/>
  <c r="AJ202" i="1"/>
  <c r="AI202" i="1"/>
  <c r="AJ201" i="1"/>
  <c r="AI201" i="1"/>
  <c r="AJ200" i="1"/>
  <c r="AI200" i="1"/>
  <c r="AJ199" i="1"/>
  <c r="AI199" i="1"/>
  <c r="AJ198" i="1"/>
  <c r="AI198" i="1"/>
  <c r="AJ197" i="1"/>
  <c r="AI197" i="1"/>
  <c r="AJ196" i="1"/>
  <c r="AI196" i="1"/>
  <c r="AJ195" i="1"/>
  <c r="AI195" i="1"/>
  <c r="AJ194" i="1"/>
  <c r="AI194" i="1"/>
  <c r="AJ193" i="1"/>
  <c r="AI193" i="1"/>
  <c r="AJ192" i="1"/>
  <c r="AI192" i="1"/>
  <c r="AJ191" i="1"/>
  <c r="AI191" i="1"/>
  <c r="AJ190" i="1"/>
  <c r="AI190" i="1"/>
  <c r="AJ189" i="1"/>
  <c r="AI189" i="1"/>
  <c r="AJ188" i="1"/>
  <c r="AI188" i="1"/>
  <c r="AJ187" i="1"/>
  <c r="AI187" i="1"/>
  <c r="AJ186" i="1"/>
  <c r="AI186" i="1"/>
  <c r="AJ185" i="1"/>
  <c r="AI185" i="1"/>
  <c r="AJ184" i="1"/>
  <c r="AI184" i="1"/>
  <c r="AJ183" i="1"/>
  <c r="AI183" i="1"/>
  <c r="AJ182" i="1"/>
  <c r="AI182" i="1"/>
  <c r="AJ181" i="1"/>
  <c r="AI181" i="1"/>
  <c r="AJ180" i="1"/>
  <c r="AI180" i="1"/>
  <c r="AJ179" i="1"/>
  <c r="AI179" i="1"/>
  <c r="AJ178" i="1"/>
  <c r="AI178" i="1"/>
  <c r="AJ177" i="1"/>
  <c r="AI177" i="1"/>
  <c r="AJ176" i="1"/>
  <c r="AI176" i="1"/>
  <c r="AJ175" i="1"/>
  <c r="AI175" i="1"/>
  <c r="AJ174" i="1"/>
  <c r="AI174" i="1"/>
  <c r="AJ173" i="1"/>
  <c r="AI173" i="1"/>
  <c r="AJ172" i="1"/>
  <c r="AI172" i="1"/>
  <c r="AJ171" i="1"/>
  <c r="AI171" i="1"/>
  <c r="AJ170" i="1"/>
  <c r="AI170" i="1"/>
  <c r="AJ169" i="1"/>
  <c r="AI169" i="1"/>
  <c r="AJ168" i="1"/>
  <c r="AI168" i="1"/>
  <c r="AJ167" i="1"/>
  <c r="AI167" i="1"/>
  <c r="AJ166" i="1"/>
  <c r="AI166" i="1"/>
  <c r="AJ165" i="1"/>
  <c r="AI165" i="1"/>
  <c r="AJ164" i="1"/>
  <c r="AI164" i="1"/>
  <c r="AJ163" i="1"/>
  <c r="AI163" i="1"/>
  <c r="AJ162" i="1"/>
  <c r="AI162" i="1"/>
  <c r="AJ161" i="1"/>
  <c r="AI161" i="1"/>
  <c r="AJ160" i="1"/>
  <c r="AI160" i="1"/>
  <c r="AJ159" i="1"/>
  <c r="AI159" i="1"/>
  <c r="AJ158" i="1"/>
  <c r="AI158" i="1"/>
  <c r="AJ157" i="1"/>
  <c r="AI157" i="1"/>
  <c r="AJ156" i="1"/>
  <c r="AI156" i="1"/>
  <c r="AJ155" i="1"/>
  <c r="AI155" i="1"/>
  <c r="AJ154" i="1"/>
  <c r="AI154" i="1"/>
  <c r="AJ153" i="1"/>
  <c r="AI153" i="1"/>
  <c r="AJ152" i="1"/>
  <c r="AI152" i="1"/>
  <c r="AJ151" i="1"/>
  <c r="AI151" i="1"/>
  <c r="AJ150" i="1"/>
  <c r="AI150" i="1"/>
  <c r="AJ149" i="1"/>
  <c r="AI149" i="1"/>
  <c r="AJ148" i="1"/>
  <c r="AI148" i="1"/>
  <c r="AJ147" i="1"/>
  <c r="AI147" i="1"/>
  <c r="AJ146" i="1"/>
  <c r="AI146" i="1"/>
  <c r="AJ145" i="1"/>
  <c r="AI145" i="1"/>
  <c r="AJ144" i="1"/>
  <c r="AI144" i="1"/>
  <c r="AJ143" i="1"/>
  <c r="AI143" i="1"/>
  <c r="AJ142" i="1"/>
  <c r="AI142" i="1"/>
  <c r="AJ141" i="1"/>
  <c r="AI141" i="1"/>
  <c r="AJ140" i="1"/>
  <c r="AI140" i="1"/>
  <c r="AJ139" i="1"/>
  <c r="AI139" i="1"/>
  <c r="AJ138" i="1"/>
  <c r="AI138" i="1"/>
  <c r="AJ137" i="1"/>
  <c r="AI137" i="1"/>
  <c r="AJ136" i="1"/>
  <c r="AI136" i="1"/>
  <c r="AJ135" i="1"/>
  <c r="AI135" i="1"/>
  <c r="AJ134" i="1"/>
  <c r="AI134" i="1"/>
  <c r="AJ133" i="1"/>
  <c r="AI133" i="1"/>
  <c r="AJ132" i="1"/>
  <c r="AI132" i="1"/>
  <c r="AJ131" i="1"/>
  <c r="AI131" i="1"/>
  <c r="AJ130" i="1"/>
  <c r="AJ129" i="1"/>
  <c r="AJ128" i="1"/>
  <c r="AJ127" i="1"/>
  <c r="AJ126" i="1"/>
  <c r="AJ125" i="1"/>
  <c r="AJ124" i="1"/>
  <c r="AJ123" i="1"/>
  <c r="AJ122" i="1"/>
  <c r="AJ121" i="1"/>
  <c r="AJ120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06" i="1"/>
  <c r="AD297" i="1" l="1"/>
  <c r="AD296" i="1"/>
  <c r="AD295" i="1"/>
  <c r="AD294" i="1"/>
  <c r="AD293" i="1"/>
  <c r="AD292" i="1"/>
  <c r="AD291" i="1"/>
  <c r="AD290" i="1"/>
  <c r="AD289" i="1"/>
  <c r="AD288" i="1"/>
  <c r="AD287" i="1"/>
  <c r="AD286" i="1"/>
  <c r="AD285" i="1"/>
  <c r="AD284" i="1"/>
  <c r="AD283" i="1"/>
  <c r="AD282" i="1"/>
  <c r="AD281" i="1"/>
  <c r="AD280" i="1"/>
  <c r="AD279" i="1"/>
  <c r="AD278" i="1"/>
  <c r="AD277" i="1"/>
  <c r="AD276" i="1"/>
  <c r="AD275" i="1"/>
  <c r="AD274" i="1"/>
  <c r="AD273" i="1"/>
  <c r="AD272" i="1"/>
  <c r="AD271" i="1"/>
  <c r="AD270" i="1"/>
  <c r="AD269" i="1"/>
  <c r="AD268" i="1"/>
  <c r="AD267" i="1"/>
  <c r="AD266" i="1"/>
  <c r="AD265" i="1"/>
  <c r="AD264" i="1"/>
  <c r="AD263" i="1"/>
  <c r="AD262" i="1"/>
  <c r="AD261" i="1"/>
  <c r="AD260" i="1"/>
  <c r="AD259" i="1"/>
  <c r="AD258" i="1"/>
  <c r="AD257" i="1"/>
  <c r="AD256" i="1"/>
  <c r="AD255" i="1"/>
  <c r="AD254" i="1"/>
  <c r="AD253" i="1"/>
  <c r="AD252" i="1"/>
  <c r="AD251" i="1"/>
  <c r="AD250" i="1"/>
  <c r="AD249" i="1"/>
  <c r="AD248" i="1"/>
  <c r="AD247" i="1"/>
  <c r="AD246" i="1"/>
  <c r="AD245" i="1"/>
  <c r="AD244" i="1"/>
  <c r="AD243" i="1"/>
  <c r="AD242" i="1"/>
  <c r="AD241" i="1"/>
  <c r="AD240" i="1"/>
  <c r="AD239" i="1"/>
  <c r="AD238" i="1"/>
  <c r="AD237" i="1"/>
  <c r="AD236" i="1"/>
  <c r="AD235" i="1"/>
  <c r="AD234" i="1"/>
  <c r="AD233" i="1"/>
  <c r="AD232" i="1"/>
  <c r="AD231" i="1"/>
  <c r="AD230" i="1"/>
  <c r="AD229" i="1"/>
  <c r="AD228" i="1"/>
  <c r="AD227" i="1"/>
  <c r="AD226" i="1"/>
  <c r="AD225" i="1"/>
  <c r="AD224" i="1"/>
  <c r="AD223" i="1"/>
  <c r="AD222" i="1"/>
  <c r="AD221" i="1"/>
  <c r="AD220" i="1"/>
  <c r="AD219" i="1"/>
  <c r="AD218" i="1"/>
  <c r="AD217" i="1"/>
  <c r="AD216" i="1"/>
  <c r="AD215" i="1"/>
  <c r="AD214" i="1"/>
  <c r="AD213" i="1"/>
  <c r="AD212" i="1"/>
  <c r="AD211" i="1"/>
  <c r="AD210" i="1"/>
  <c r="AD209" i="1"/>
  <c r="AD208" i="1"/>
  <c r="AD207" i="1"/>
  <c r="AD206" i="1"/>
  <c r="AD205" i="1"/>
  <c r="AD204" i="1"/>
  <c r="AD203" i="1"/>
  <c r="AD202" i="1"/>
  <c r="AD201" i="1"/>
  <c r="AD200" i="1"/>
  <c r="AD199" i="1"/>
  <c r="AD198" i="1"/>
  <c r="AD197" i="1"/>
  <c r="AD196" i="1"/>
  <c r="AD195" i="1"/>
  <c r="AD194" i="1"/>
  <c r="AD193" i="1"/>
  <c r="AD192" i="1"/>
  <c r="AD191" i="1"/>
  <c r="AD190" i="1"/>
  <c r="AD189" i="1"/>
  <c r="AD188" i="1"/>
  <c r="AD187" i="1"/>
  <c r="AD186" i="1"/>
  <c r="AD185" i="1"/>
  <c r="AD184" i="1"/>
  <c r="AD183" i="1"/>
  <c r="AD182" i="1"/>
  <c r="AD181" i="1"/>
  <c r="AD180" i="1"/>
  <c r="AD179" i="1"/>
  <c r="AD178" i="1"/>
  <c r="AD177" i="1"/>
  <c r="AD176" i="1"/>
  <c r="AD175" i="1"/>
  <c r="AD174" i="1"/>
  <c r="AD173" i="1"/>
  <c r="AD172" i="1"/>
  <c r="AD171" i="1"/>
  <c r="AD170" i="1"/>
  <c r="AD169" i="1"/>
  <c r="AD168" i="1"/>
  <c r="AD167" i="1"/>
  <c r="AD166" i="1"/>
  <c r="AD165" i="1"/>
  <c r="AD164" i="1"/>
  <c r="AD163" i="1"/>
  <c r="AD162" i="1"/>
  <c r="AD161" i="1"/>
  <c r="AD160" i="1"/>
  <c r="AD159" i="1"/>
  <c r="AD158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D139" i="1"/>
  <c r="AD138" i="1"/>
  <c r="AD137" i="1"/>
  <c r="AD136" i="1"/>
  <c r="AD135" i="1"/>
  <c r="AD134" i="1"/>
  <c r="AD133" i="1"/>
  <c r="AD132" i="1"/>
  <c r="AD131" i="1"/>
  <c r="AD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Q4" i="1" l="1"/>
  <c r="F202" i="1" l="1"/>
  <c r="F201" i="1" s="1"/>
  <c r="F200" i="1" s="1"/>
  <c r="F199" i="1" s="1"/>
  <c r="F198" i="1" s="1"/>
  <c r="F197" i="1" s="1"/>
  <c r="F196" i="1" s="1"/>
  <c r="F195" i="1" s="1"/>
  <c r="F194" i="1" s="1"/>
  <c r="F193" i="1" s="1"/>
  <c r="F192" i="1" s="1"/>
  <c r="F191" i="1" s="1"/>
  <c r="F190" i="1" s="1"/>
  <c r="F189" i="1" s="1"/>
  <c r="F188" i="1" s="1"/>
  <c r="F187" i="1" s="1"/>
  <c r="F186" i="1" s="1"/>
  <c r="F185" i="1" s="1"/>
  <c r="F184" i="1" s="1"/>
  <c r="F183" i="1" s="1"/>
  <c r="F182" i="1" s="1"/>
  <c r="F181" i="1" s="1"/>
  <c r="F180" i="1" s="1"/>
  <c r="F179" i="1" s="1"/>
  <c r="F178" i="1" s="1"/>
  <c r="F177" i="1" s="1"/>
  <c r="F176" i="1" s="1"/>
  <c r="F175" i="1" s="1"/>
  <c r="F174" i="1" s="1"/>
  <c r="F173" i="1" s="1"/>
  <c r="F172" i="1" s="1"/>
  <c r="F171" i="1" s="1"/>
  <c r="F170" i="1" s="1"/>
  <c r="F169" i="1" s="1"/>
  <c r="F168" i="1" s="1"/>
  <c r="F167" i="1" s="1"/>
  <c r="F166" i="1" s="1"/>
  <c r="F165" i="1" s="1"/>
  <c r="F164" i="1" s="1"/>
  <c r="F163" i="1" s="1"/>
  <c r="F162" i="1" s="1"/>
  <c r="F161" i="1" s="1"/>
  <c r="F160" i="1" s="1"/>
  <c r="F159" i="1" s="1"/>
  <c r="F158" i="1" s="1"/>
  <c r="F157" i="1" s="1"/>
  <c r="F156" i="1" s="1"/>
  <c r="F155" i="1" s="1"/>
  <c r="F154" i="1" s="1"/>
  <c r="F153" i="1" s="1"/>
  <c r="F152" i="1" s="1"/>
  <c r="F151" i="1" s="1"/>
  <c r="F150" i="1" s="1"/>
  <c r="F149" i="1" s="1"/>
  <c r="F148" i="1" s="1"/>
  <c r="F147" i="1" s="1"/>
  <c r="F146" i="1" s="1"/>
  <c r="F145" i="1" s="1"/>
  <c r="F144" i="1" s="1"/>
  <c r="F143" i="1" s="1"/>
  <c r="F142" i="1" s="1"/>
  <c r="F141" i="1" s="1"/>
  <c r="F140" i="1" s="1"/>
  <c r="F139" i="1" s="1"/>
  <c r="F138" i="1" s="1"/>
  <c r="F137" i="1" s="1"/>
  <c r="F136" i="1" s="1"/>
  <c r="F135" i="1" s="1"/>
  <c r="F134" i="1" s="1"/>
  <c r="F133" i="1" s="1"/>
  <c r="F132" i="1" s="1"/>
  <c r="F131" i="1" s="1"/>
  <c r="F130" i="1" s="1"/>
  <c r="F129" i="1" s="1"/>
  <c r="F128" i="1" s="1"/>
  <c r="F127" i="1" s="1"/>
  <c r="F126" i="1" s="1"/>
  <c r="F125" i="1" s="1"/>
  <c r="F124" i="1" s="1"/>
  <c r="F123" i="1" s="1"/>
  <c r="F122" i="1" s="1"/>
  <c r="F121" i="1" s="1"/>
  <c r="F120" i="1" s="1"/>
  <c r="F119" i="1" s="1"/>
  <c r="F118" i="1" s="1"/>
  <c r="F117" i="1" s="1"/>
  <c r="F116" i="1" s="1"/>
  <c r="F115" i="1" s="1"/>
  <c r="F114" i="1" s="1"/>
  <c r="F113" i="1" s="1"/>
  <c r="F112" i="1" s="1"/>
  <c r="F111" i="1" s="1"/>
  <c r="F110" i="1" s="1"/>
  <c r="F109" i="1" s="1"/>
  <c r="F108" i="1" s="1"/>
  <c r="F107" i="1" s="1"/>
  <c r="F106" i="1" s="1"/>
  <c r="F105" i="1" s="1"/>
  <c r="F104" i="1" s="1"/>
  <c r="F103" i="1" s="1"/>
  <c r="F102" i="1" s="1"/>
  <c r="F101" i="1" s="1"/>
  <c r="F100" i="1" s="1"/>
  <c r="F99" i="1" s="1"/>
  <c r="F98" i="1" s="1"/>
  <c r="F97" i="1" s="1"/>
  <c r="F96" i="1" s="1"/>
  <c r="F95" i="1" s="1"/>
  <c r="F94" i="1" s="1"/>
  <c r="F93" i="1" s="1"/>
  <c r="F92" i="1" s="1"/>
  <c r="F91" i="1" s="1"/>
  <c r="F90" i="1" s="1"/>
  <c r="F89" i="1" s="1"/>
  <c r="F88" i="1" s="1"/>
  <c r="F87" i="1" s="1"/>
  <c r="F86" i="1" s="1"/>
  <c r="F85" i="1" s="1"/>
  <c r="F84" i="1" s="1"/>
  <c r="F83" i="1" s="1"/>
  <c r="F82" i="1" s="1"/>
  <c r="F81" i="1" s="1"/>
  <c r="F80" i="1" s="1"/>
  <c r="F79" i="1" s="1"/>
  <c r="F78" i="1" s="1"/>
  <c r="F77" i="1" s="1"/>
  <c r="F76" i="1" s="1"/>
  <c r="F75" i="1" s="1"/>
  <c r="F74" i="1" s="1"/>
  <c r="Q5" i="1" l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D154" i="1"/>
  <c r="C202" i="1"/>
  <c r="C201" i="1" s="1"/>
  <c r="C200" i="1" l="1"/>
  <c r="Q16" i="1"/>
  <c r="AC15" i="1"/>
  <c r="D153" i="1"/>
  <c r="D152" i="1" l="1"/>
  <c r="Q17" i="1"/>
  <c r="AC16" i="1"/>
  <c r="C199" i="1"/>
  <c r="C198" i="1" l="1"/>
  <c r="Q18" i="1"/>
  <c r="AC17" i="1"/>
  <c r="D151" i="1"/>
  <c r="D150" i="1" l="1"/>
  <c r="Q19" i="1"/>
  <c r="AC18" i="1"/>
  <c r="C197" i="1"/>
  <c r="C196" i="1" l="1"/>
  <c r="Q20" i="1"/>
  <c r="AC19" i="1"/>
  <c r="D149" i="1"/>
  <c r="D148" i="1" l="1"/>
  <c r="Q21" i="1"/>
  <c r="AC20" i="1"/>
  <c r="C195" i="1"/>
  <c r="C194" i="1" l="1"/>
  <c r="Q22" i="1"/>
  <c r="AC21" i="1"/>
  <c r="D147" i="1"/>
  <c r="Q23" i="1" l="1"/>
  <c r="AC22" i="1"/>
  <c r="D146" i="1"/>
  <c r="C193" i="1"/>
  <c r="C192" i="1" l="1"/>
  <c r="D145" i="1"/>
  <c r="Q24" i="1"/>
  <c r="AC23" i="1"/>
  <c r="Q25" i="1" l="1"/>
  <c r="AC24" i="1"/>
  <c r="D144" i="1"/>
  <c r="C191" i="1"/>
  <c r="C190" i="1" l="1"/>
  <c r="D143" i="1"/>
  <c r="Q26" i="1"/>
  <c r="AC25" i="1"/>
  <c r="Q27" i="1" l="1"/>
  <c r="AC26" i="1"/>
  <c r="D142" i="1"/>
  <c r="C189" i="1"/>
  <c r="C188" i="1" l="1"/>
  <c r="D141" i="1"/>
  <c r="Q28" i="1"/>
  <c r="AC27" i="1"/>
  <c r="D140" i="1" l="1"/>
  <c r="Q29" i="1"/>
  <c r="AC28" i="1"/>
  <c r="C187" i="1"/>
  <c r="C186" i="1" l="1"/>
  <c r="Q30" i="1"/>
  <c r="AC29" i="1"/>
  <c r="D139" i="1"/>
  <c r="D138" i="1" l="1"/>
  <c r="Q31" i="1"/>
  <c r="AC30" i="1"/>
  <c r="C185" i="1"/>
  <c r="C184" i="1" l="1"/>
  <c r="Q32" i="1"/>
  <c r="AC31" i="1"/>
  <c r="D137" i="1"/>
  <c r="D136" i="1" l="1"/>
  <c r="Q33" i="1"/>
  <c r="AC32" i="1"/>
  <c r="C183" i="1"/>
  <c r="C182" i="1" l="1"/>
  <c r="Q34" i="1"/>
  <c r="AC33" i="1"/>
  <c r="D135" i="1"/>
  <c r="D134" i="1" l="1"/>
  <c r="Q35" i="1"/>
  <c r="AC34" i="1"/>
  <c r="C181" i="1"/>
  <c r="C180" i="1" l="1"/>
  <c r="Q36" i="1"/>
  <c r="AC35" i="1"/>
  <c r="D133" i="1"/>
  <c r="D132" i="1" l="1"/>
  <c r="Q37" i="1"/>
  <c r="AC36" i="1"/>
  <c r="C179" i="1"/>
  <c r="C178" i="1" l="1"/>
  <c r="Q38" i="1"/>
  <c r="AC37" i="1"/>
  <c r="D131" i="1"/>
  <c r="Q39" i="1" l="1"/>
  <c r="AC38" i="1"/>
  <c r="D130" i="1"/>
  <c r="C177" i="1"/>
  <c r="C176" i="1" l="1"/>
  <c r="D129" i="1"/>
  <c r="Q40" i="1"/>
  <c r="AC39" i="1"/>
  <c r="D128" i="1" l="1"/>
  <c r="Q41" i="1"/>
  <c r="AC40" i="1"/>
  <c r="C175" i="1"/>
  <c r="C174" i="1" l="1"/>
  <c r="Q42" i="1"/>
  <c r="AC41" i="1"/>
  <c r="D127" i="1"/>
  <c r="D126" i="1" l="1"/>
  <c r="Q43" i="1"/>
  <c r="AC42" i="1"/>
  <c r="C173" i="1"/>
  <c r="C172" i="1" l="1"/>
  <c r="D125" i="1"/>
  <c r="Q44" i="1"/>
  <c r="AC43" i="1"/>
  <c r="C171" i="1" l="1"/>
  <c r="Q45" i="1"/>
  <c r="AC44" i="1"/>
  <c r="D124" i="1"/>
  <c r="D123" i="1" l="1"/>
  <c r="Q46" i="1"/>
  <c r="AC45" i="1"/>
  <c r="C170" i="1"/>
  <c r="C169" i="1" l="1"/>
  <c r="Q47" i="1"/>
  <c r="AC46" i="1"/>
  <c r="D122" i="1"/>
  <c r="D121" i="1" l="1"/>
  <c r="Q48" i="1"/>
  <c r="AC47" i="1"/>
  <c r="C168" i="1"/>
  <c r="C167" i="1" l="1"/>
  <c r="Q49" i="1"/>
  <c r="AC48" i="1"/>
  <c r="D120" i="1"/>
  <c r="D119" i="1" l="1"/>
  <c r="Q50" i="1"/>
  <c r="AC49" i="1"/>
  <c r="C166" i="1"/>
  <c r="C165" i="1" l="1"/>
  <c r="Q51" i="1"/>
  <c r="AC50" i="1"/>
  <c r="D118" i="1"/>
  <c r="D117" i="1" l="1"/>
  <c r="Q52" i="1"/>
  <c r="AC51" i="1"/>
  <c r="C164" i="1"/>
  <c r="C163" i="1" l="1"/>
  <c r="Q53" i="1"/>
  <c r="AC52" i="1"/>
  <c r="D116" i="1"/>
  <c r="D115" i="1" l="1"/>
  <c r="Q54" i="1"/>
  <c r="AC53" i="1"/>
  <c r="C162" i="1"/>
  <c r="C161" i="1" l="1"/>
  <c r="Q55" i="1"/>
  <c r="AC54" i="1"/>
  <c r="D114" i="1"/>
  <c r="D113" i="1" l="1"/>
  <c r="Q56" i="1"/>
  <c r="AC55" i="1"/>
  <c r="C160" i="1"/>
  <c r="C159" i="1" l="1"/>
  <c r="Q57" i="1"/>
  <c r="AC56" i="1"/>
  <c r="D112" i="1"/>
  <c r="D111" i="1" l="1"/>
  <c r="Q58" i="1"/>
  <c r="AC57" i="1"/>
  <c r="C158" i="1"/>
  <c r="C157" i="1" l="1"/>
  <c r="Q59" i="1"/>
  <c r="AC58" i="1"/>
  <c r="D110" i="1"/>
  <c r="D109" i="1" l="1"/>
  <c r="Q60" i="1"/>
  <c r="AC59" i="1"/>
  <c r="C156" i="1"/>
  <c r="C155" i="1" l="1"/>
  <c r="Q61" i="1"/>
  <c r="AC60" i="1"/>
  <c r="D108" i="1"/>
  <c r="D107" i="1" l="1"/>
  <c r="Q62" i="1"/>
  <c r="AC61" i="1"/>
  <c r="C154" i="1"/>
  <c r="C153" i="1" l="1"/>
  <c r="Q63" i="1"/>
  <c r="AC62" i="1"/>
  <c r="D106" i="1"/>
  <c r="D105" i="1" l="1"/>
  <c r="Q64" i="1"/>
  <c r="AC63" i="1"/>
  <c r="C152" i="1"/>
  <c r="C151" i="1" l="1"/>
  <c r="Q65" i="1"/>
  <c r="AC64" i="1"/>
  <c r="D104" i="1"/>
  <c r="D103" i="1" l="1"/>
  <c r="Q66" i="1"/>
  <c r="AC65" i="1"/>
  <c r="C150" i="1"/>
  <c r="C149" i="1" l="1"/>
  <c r="Q67" i="1"/>
  <c r="AC66" i="1"/>
  <c r="D102" i="1"/>
  <c r="D101" i="1" l="1"/>
  <c r="Q68" i="1"/>
  <c r="AC67" i="1"/>
  <c r="C148" i="1"/>
  <c r="D100" i="1" l="1"/>
  <c r="Q69" i="1"/>
  <c r="AC68" i="1"/>
  <c r="C147" i="1"/>
  <c r="C146" i="1" l="1"/>
  <c r="Q70" i="1"/>
  <c r="AC69" i="1"/>
  <c r="D99" i="1"/>
  <c r="Q71" i="1" l="1"/>
  <c r="AC70" i="1"/>
  <c r="D98" i="1"/>
  <c r="C145" i="1"/>
  <c r="C144" i="1" l="1"/>
  <c r="D97" i="1"/>
  <c r="Q72" i="1"/>
  <c r="AC71" i="1"/>
  <c r="Q73" i="1" l="1"/>
  <c r="Q74" i="1" s="1"/>
  <c r="AC72" i="1"/>
  <c r="D96" i="1"/>
  <c r="C143" i="1"/>
  <c r="C142" i="1" l="1"/>
  <c r="D95" i="1"/>
  <c r="AC73" i="1"/>
  <c r="D94" i="1" l="1"/>
  <c r="Q75" i="1"/>
  <c r="AC74" i="1"/>
  <c r="C141" i="1"/>
  <c r="C140" i="1" l="1"/>
  <c r="Q76" i="1"/>
  <c r="AC75" i="1"/>
  <c r="D93" i="1"/>
  <c r="D92" i="1" l="1"/>
  <c r="Q77" i="1"/>
  <c r="AC76" i="1"/>
  <c r="C139" i="1"/>
  <c r="C138" i="1" l="1"/>
  <c r="Q78" i="1"/>
  <c r="AC77" i="1"/>
  <c r="D91" i="1"/>
  <c r="D90" i="1" l="1"/>
  <c r="C137" i="1"/>
  <c r="Q79" i="1"/>
  <c r="AC78" i="1"/>
  <c r="C136" i="1" l="1"/>
  <c r="Q80" i="1"/>
  <c r="AC79" i="1"/>
  <c r="D89" i="1"/>
  <c r="D88" i="1" l="1"/>
  <c r="Q81" i="1"/>
  <c r="AC80" i="1"/>
  <c r="C135" i="1"/>
  <c r="Q82" i="1" l="1"/>
  <c r="AC81" i="1"/>
  <c r="C134" i="1"/>
  <c r="D87" i="1"/>
  <c r="D86" i="1" l="1"/>
  <c r="C133" i="1"/>
  <c r="Q83" i="1"/>
  <c r="AC82" i="1"/>
  <c r="Q84" i="1" l="1"/>
  <c r="AC83" i="1"/>
  <c r="C132" i="1"/>
  <c r="D85" i="1"/>
  <c r="D84" i="1" l="1"/>
  <c r="C131" i="1"/>
  <c r="Q85" i="1"/>
  <c r="AC84" i="1"/>
  <c r="Q86" i="1" l="1"/>
  <c r="AC85" i="1"/>
  <c r="C130" i="1"/>
  <c r="D83" i="1"/>
  <c r="D82" i="1" l="1"/>
  <c r="C129" i="1"/>
  <c r="Q87" i="1"/>
  <c r="AC86" i="1"/>
  <c r="C128" i="1" l="1"/>
  <c r="Q88" i="1"/>
  <c r="AC87" i="1"/>
  <c r="D81" i="1"/>
  <c r="D80" i="1" l="1"/>
  <c r="Q89" i="1"/>
  <c r="AC88" i="1"/>
  <c r="C127" i="1"/>
  <c r="Q90" i="1" l="1"/>
  <c r="AC89" i="1"/>
  <c r="C126" i="1"/>
  <c r="D79" i="1"/>
  <c r="C125" i="1" l="1"/>
  <c r="D78" i="1"/>
  <c r="Q91" i="1"/>
  <c r="AC90" i="1"/>
  <c r="D77" i="1" l="1"/>
  <c r="Q92" i="1"/>
  <c r="AC91" i="1"/>
  <c r="C124" i="1"/>
  <c r="C123" i="1" l="1"/>
  <c r="Q93" i="1"/>
  <c r="AC92" i="1"/>
  <c r="D76" i="1"/>
  <c r="D75" i="1" l="1"/>
  <c r="Q94" i="1"/>
  <c r="AC93" i="1"/>
  <c r="C122" i="1"/>
  <c r="Q95" i="1" l="1"/>
  <c r="AC94" i="1"/>
  <c r="C121" i="1"/>
  <c r="D74" i="1"/>
  <c r="D73" i="1" l="1"/>
  <c r="C120" i="1"/>
  <c r="Q96" i="1"/>
  <c r="AC95" i="1"/>
  <c r="Q97" i="1" l="1"/>
  <c r="AC96" i="1"/>
  <c r="C119" i="1"/>
  <c r="D72" i="1"/>
  <c r="D71" i="1" l="1"/>
  <c r="C118" i="1"/>
  <c r="Q98" i="1"/>
  <c r="AC97" i="1"/>
  <c r="Q99" i="1" l="1"/>
  <c r="AC98" i="1"/>
  <c r="C117" i="1"/>
  <c r="D70" i="1"/>
  <c r="C116" i="1" l="1"/>
  <c r="D69" i="1"/>
  <c r="Q100" i="1"/>
  <c r="AC99" i="1"/>
  <c r="Q101" i="1" l="1"/>
  <c r="AC100" i="1"/>
  <c r="D68" i="1"/>
  <c r="C115" i="1"/>
  <c r="D67" i="1" l="1"/>
  <c r="C114" i="1"/>
  <c r="Q102" i="1"/>
  <c r="AC101" i="1"/>
  <c r="Q103" i="1" l="1"/>
  <c r="AC102" i="1"/>
  <c r="C113" i="1"/>
  <c r="D66" i="1"/>
  <c r="D65" i="1" l="1"/>
  <c r="C112" i="1"/>
  <c r="Q104" i="1"/>
  <c r="AC103" i="1"/>
  <c r="Q105" i="1" l="1"/>
  <c r="AC104" i="1"/>
  <c r="C111" i="1"/>
  <c r="D64" i="1"/>
  <c r="D63" i="1" l="1"/>
  <c r="C110" i="1"/>
  <c r="Q106" i="1"/>
  <c r="AC105" i="1"/>
  <c r="C109" i="1" l="1"/>
  <c r="Q107" i="1"/>
  <c r="AC106" i="1"/>
  <c r="D62" i="1"/>
  <c r="D61" i="1" l="1"/>
  <c r="Q108" i="1"/>
  <c r="AC107" i="1"/>
  <c r="C108" i="1"/>
  <c r="C107" i="1" l="1"/>
  <c r="Q109" i="1"/>
  <c r="AC108" i="1"/>
  <c r="D60" i="1"/>
  <c r="D59" i="1" l="1"/>
  <c r="Q110" i="1"/>
  <c r="AC109" i="1"/>
  <c r="C106" i="1"/>
  <c r="C105" i="1" l="1"/>
  <c r="Q111" i="1"/>
  <c r="AC110" i="1"/>
  <c r="D58" i="1"/>
  <c r="Q112" i="1" l="1"/>
  <c r="AC111" i="1"/>
  <c r="D57" i="1"/>
  <c r="C104" i="1"/>
  <c r="D56" i="1" l="1"/>
  <c r="C103" i="1"/>
  <c r="Q113" i="1"/>
  <c r="AC112" i="1"/>
  <c r="D55" i="1" l="1"/>
  <c r="Q114" i="1"/>
  <c r="AC113" i="1"/>
  <c r="C102" i="1"/>
  <c r="C101" i="1" l="1"/>
  <c r="Q115" i="1"/>
  <c r="AC114" i="1"/>
  <c r="D54" i="1"/>
  <c r="D53" i="1" l="1"/>
  <c r="Q116" i="1"/>
  <c r="AC115" i="1"/>
  <c r="C100" i="1"/>
  <c r="C99" i="1" l="1"/>
  <c r="Q117" i="1"/>
  <c r="AC116" i="1"/>
  <c r="D52" i="1"/>
  <c r="D51" i="1" l="1"/>
  <c r="Q118" i="1"/>
  <c r="AC117" i="1"/>
  <c r="C98" i="1"/>
  <c r="C97" i="1" l="1"/>
  <c r="Q119" i="1"/>
  <c r="AC118" i="1"/>
  <c r="D50" i="1"/>
  <c r="D49" i="1" l="1"/>
  <c r="C96" i="1"/>
  <c r="Q120" i="1"/>
  <c r="AC119" i="1"/>
  <c r="C95" i="1" l="1"/>
  <c r="Q121" i="1"/>
  <c r="AC120" i="1"/>
  <c r="D48" i="1"/>
  <c r="D47" i="1" l="1"/>
  <c r="Q122" i="1"/>
  <c r="AC121" i="1"/>
  <c r="C94" i="1"/>
  <c r="C93" i="1" l="1"/>
  <c r="Q123" i="1"/>
  <c r="AC122" i="1"/>
  <c r="D46" i="1"/>
  <c r="D45" i="1" l="1"/>
  <c r="Q124" i="1"/>
  <c r="AC123" i="1"/>
  <c r="C92" i="1"/>
  <c r="Q125" i="1" l="1"/>
  <c r="AC124" i="1"/>
  <c r="C91" i="1"/>
  <c r="D44" i="1"/>
  <c r="D43" i="1" l="1"/>
  <c r="C90" i="1"/>
  <c r="Q126" i="1"/>
  <c r="AC125" i="1"/>
  <c r="Q127" i="1" l="1"/>
  <c r="AC126" i="1"/>
  <c r="C89" i="1"/>
  <c r="D42" i="1"/>
  <c r="C88" i="1" l="1"/>
  <c r="D41" i="1"/>
  <c r="Q128" i="1"/>
  <c r="AC127" i="1"/>
  <c r="Q129" i="1" l="1"/>
  <c r="AC128" i="1"/>
  <c r="D40" i="1"/>
  <c r="C87" i="1"/>
  <c r="C86" i="1" l="1"/>
  <c r="D39" i="1"/>
  <c r="Q130" i="1"/>
  <c r="AC129" i="1"/>
  <c r="D38" i="1" l="1"/>
  <c r="Q131" i="1"/>
  <c r="AC130" i="1"/>
  <c r="C85" i="1"/>
  <c r="C84" i="1" l="1"/>
  <c r="Q132" i="1"/>
  <c r="AC131" i="1"/>
  <c r="D37" i="1"/>
  <c r="D36" i="1" l="1"/>
  <c r="Q133" i="1"/>
  <c r="AC132" i="1"/>
  <c r="C83" i="1"/>
  <c r="C82" i="1" l="1"/>
  <c r="Q134" i="1"/>
  <c r="AC133" i="1"/>
  <c r="D35" i="1"/>
  <c r="C81" i="1" l="1"/>
  <c r="D34" i="1"/>
  <c r="Q135" i="1"/>
  <c r="AC134" i="1"/>
  <c r="Q136" i="1" l="1"/>
  <c r="AC135" i="1"/>
  <c r="D33" i="1"/>
  <c r="C80" i="1"/>
  <c r="D32" i="1" l="1"/>
  <c r="C79" i="1"/>
  <c r="Q137" i="1"/>
  <c r="AC136" i="1"/>
  <c r="Q138" i="1" l="1"/>
  <c r="AC137" i="1"/>
  <c r="C78" i="1"/>
  <c r="D31" i="1"/>
  <c r="D30" i="1" l="1"/>
  <c r="C77" i="1"/>
  <c r="Q139" i="1"/>
  <c r="AC138" i="1"/>
  <c r="C76" i="1" l="1"/>
  <c r="Q140" i="1"/>
  <c r="AC139" i="1"/>
  <c r="Q141" i="1" l="1"/>
  <c r="AC140" i="1"/>
  <c r="C75" i="1"/>
  <c r="Q142" i="1" l="1"/>
  <c r="AC141" i="1"/>
  <c r="C74" i="1"/>
  <c r="Q143" i="1" l="1"/>
  <c r="AC142" i="1"/>
  <c r="Q144" i="1" l="1"/>
  <c r="AC143" i="1"/>
  <c r="Q145" i="1" l="1"/>
  <c r="AC144" i="1"/>
  <c r="Q146" i="1" l="1"/>
  <c r="AC145" i="1"/>
  <c r="Q147" i="1" l="1"/>
  <c r="AC146" i="1"/>
  <c r="Q148" i="1" l="1"/>
  <c r="AC147" i="1"/>
  <c r="Q149" i="1" l="1"/>
  <c r="AC148" i="1"/>
  <c r="Q150" i="1" l="1"/>
  <c r="AC149" i="1"/>
  <c r="Q151" i="1" l="1"/>
  <c r="AC150" i="1"/>
  <c r="Q152" i="1" l="1"/>
  <c r="AC151" i="1"/>
  <c r="Q153" i="1" l="1"/>
  <c r="AC152" i="1"/>
  <c r="Q154" i="1" l="1"/>
  <c r="AC153" i="1"/>
  <c r="Q155" i="1" l="1"/>
  <c r="AC154" i="1"/>
  <c r="Q156" i="1" l="1"/>
  <c r="AC155" i="1"/>
  <c r="Q157" i="1" l="1"/>
  <c r="AC156" i="1"/>
  <c r="Q158" i="1" l="1"/>
  <c r="AC157" i="1"/>
  <c r="Q159" i="1" l="1"/>
  <c r="AC158" i="1"/>
  <c r="Q160" i="1" l="1"/>
  <c r="AC159" i="1"/>
  <c r="Q161" i="1" l="1"/>
  <c r="AC160" i="1"/>
  <c r="Q162" i="1" l="1"/>
  <c r="AC161" i="1"/>
  <c r="Q163" i="1" l="1"/>
  <c r="AC162" i="1"/>
  <c r="Q164" i="1" l="1"/>
  <c r="AC163" i="1"/>
  <c r="Q165" i="1" l="1"/>
  <c r="AC164" i="1"/>
  <c r="Q166" i="1" l="1"/>
  <c r="AC165" i="1"/>
  <c r="Q167" i="1" l="1"/>
  <c r="AC166" i="1"/>
  <c r="Q168" i="1" l="1"/>
  <c r="AC167" i="1"/>
  <c r="Q169" i="1" l="1"/>
  <c r="AC168" i="1"/>
  <c r="Q170" i="1" l="1"/>
  <c r="AC169" i="1"/>
  <c r="Q171" i="1" l="1"/>
  <c r="AC170" i="1"/>
  <c r="Q172" i="1" l="1"/>
  <c r="AC171" i="1"/>
  <c r="Q173" i="1" l="1"/>
  <c r="AC172" i="1"/>
  <c r="Q174" i="1" l="1"/>
  <c r="AC173" i="1"/>
  <c r="Q175" i="1" l="1"/>
  <c r="AC174" i="1"/>
  <c r="Q176" i="1" l="1"/>
  <c r="AC175" i="1"/>
  <c r="Q177" i="1" l="1"/>
  <c r="AC176" i="1"/>
  <c r="Q178" i="1" l="1"/>
  <c r="AC177" i="1"/>
  <c r="Q179" i="1" l="1"/>
  <c r="AC178" i="1"/>
  <c r="Q180" i="1" l="1"/>
  <c r="AC179" i="1"/>
  <c r="Q181" i="1" l="1"/>
  <c r="AC180" i="1"/>
  <c r="Q182" i="1" l="1"/>
  <c r="AC181" i="1"/>
  <c r="Q183" i="1" l="1"/>
  <c r="AC182" i="1"/>
  <c r="Q184" i="1" l="1"/>
  <c r="AC183" i="1"/>
  <c r="Q185" i="1" l="1"/>
  <c r="AC184" i="1"/>
  <c r="Q186" i="1" l="1"/>
  <c r="AC185" i="1"/>
  <c r="Q187" i="1" l="1"/>
  <c r="AC186" i="1"/>
  <c r="Q188" i="1" l="1"/>
  <c r="AC187" i="1"/>
  <c r="Q189" i="1" l="1"/>
  <c r="AC188" i="1"/>
  <c r="Q190" i="1" l="1"/>
  <c r="AC189" i="1"/>
  <c r="Q191" i="1" l="1"/>
  <c r="AC190" i="1"/>
  <c r="Q192" i="1" l="1"/>
  <c r="AC191" i="1"/>
  <c r="Q193" i="1" l="1"/>
  <c r="AC192" i="1"/>
  <c r="Q194" i="1" l="1"/>
  <c r="AC193" i="1"/>
  <c r="Q195" i="1" l="1"/>
  <c r="AC194" i="1"/>
  <c r="Q196" i="1" l="1"/>
  <c r="AC195" i="1"/>
  <c r="Q197" i="1" l="1"/>
  <c r="AC196" i="1"/>
  <c r="Q198" i="1" l="1"/>
  <c r="AC197" i="1"/>
  <c r="Q199" i="1" l="1"/>
  <c r="AC198" i="1"/>
  <c r="Q200" i="1" l="1"/>
  <c r="AC199" i="1"/>
  <c r="Q201" i="1" l="1"/>
  <c r="AC200" i="1"/>
  <c r="Q202" i="1" l="1"/>
  <c r="AC201" i="1"/>
  <c r="Q203" i="1" l="1"/>
  <c r="AC202" i="1"/>
  <c r="Q204" i="1" l="1"/>
  <c r="AC203" i="1"/>
  <c r="Q205" i="1" l="1"/>
  <c r="AC204" i="1"/>
  <c r="Q206" i="1" l="1"/>
  <c r="AC205" i="1"/>
  <c r="Q207" i="1" l="1"/>
  <c r="AC206" i="1"/>
  <c r="Q208" i="1" l="1"/>
  <c r="AC207" i="1"/>
  <c r="Q209" i="1" l="1"/>
  <c r="AC208" i="1"/>
  <c r="Q210" i="1" l="1"/>
  <c r="AC209" i="1"/>
  <c r="Q211" i="1" l="1"/>
  <c r="AC210" i="1"/>
  <c r="Q212" i="1" l="1"/>
  <c r="AC211" i="1"/>
  <c r="Q213" i="1" l="1"/>
  <c r="AC212" i="1"/>
  <c r="Q214" i="1" l="1"/>
  <c r="AC213" i="1"/>
  <c r="Q215" i="1" l="1"/>
  <c r="AC214" i="1"/>
  <c r="Q216" i="1" l="1"/>
  <c r="AC215" i="1"/>
  <c r="Q217" i="1" l="1"/>
  <c r="AC216" i="1"/>
  <c r="Q218" i="1" l="1"/>
  <c r="AC217" i="1"/>
  <c r="Q219" i="1" l="1"/>
  <c r="AC218" i="1"/>
  <c r="Q220" i="1" l="1"/>
  <c r="AC219" i="1"/>
  <c r="Q221" i="1" l="1"/>
  <c r="AC220" i="1"/>
  <c r="Q222" i="1" l="1"/>
  <c r="AC221" i="1"/>
  <c r="Q223" i="1" l="1"/>
  <c r="AC222" i="1"/>
  <c r="Q224" i="1" l="1"/>
  <c r="AC223" i="1"/>
  <c r="Q225" i="1" l="1"/>
  <c r="AC224" i="1"/>
  <c r="Q226" i="1" l="1"/>
  <c r="AC225" i="1"/>
  <c r="Q227" i="1" l="1"/>
  <c r="AC226" i="1"/>
  <c r="Q228" i="1" l="1"/>
  <c r="AC227" i="1"/>
  <c r="Q229" i="1" l="1"/>
  <c r="AC228" i="1"/>
  <c r="Q230" i="1" l="1"/>
  <c r="AC229" i="1"/>
  <c r="Q231" i="1" l="1"/>
  <c r="AC230" i="1"/>
  <c r="Q232" i="1" l="1"/>
  <c r="AC231" i="1"/>
  <c r="Q233" i="1" l="1"/>
  <c r="AC232" i="1"/>
  <c r="Q234" i="1" l="1"/>
  <c r="AC233" i="1"/>
  <c r="Q235" i="1" l="1"/>
  <c r="AC234" i="1"/>
  <c r="Q236" i="1" l="1"/>
  <c r="AC235" i="1"/>
  <c r="Q237" i="1" l="1"/>
  <c r="AC236" i="1"/>
  <c r="Q238" i="1" l="1"/>
  <c r="AC237" i="1"/>
  <c r="Q239" i="1" l="1"/>
  <c r="AC238" i="1"/>
  <c r="Q240" i="1" l="1"/>
  <c r="AC239" i="1"/>
  <c r="Q241" i="1" l="1"/>
  <c r="AC240" i="1"/>
  <c r="Q242" i="1" l="1"/>
  <c r="AC241" i="1"/>
  <c r="Q243" i="1" l="1"/>
  <c r="AC242" i="1"/>
  <c r="Q244" i="1" l="1"/>
  <c r="AC243" i="1"/>
  <c r="Q245" i="1" l="1"/>
  <c r="AC244" i="1"/>
  <c r="Q246" i="1" l="1"/>
  <c r="AC245" i="1"/>
  <c r="Q247" i="1" l="1"/>
  <c r="AC246" i="1"/>
  <c r="Q248" i="1" l="1"/>
  <c r="AC247" i="1"/>
  <c r="Q249" i="1" l="1"/>
  <c r="AC248" i="1"/>
  <c r="Q250" i="1" l="1"/>
  <c r="AC249" i="1"/>
  <c r="Q251" i="1" l="1"/>
  <c r="AC250" i="1"/>
  <c r="Q252" i="1" l="1"/>
  <c r="AC251" i="1"/>
  <c r="Q253" i="1" l="1"/>
  <c r="AC252" i="1"/>
  <c r="Q254" i="1" l="1"/>
  <c r="AC253" i="1"/>
  <c r="Q255" i="1" l="1"/>
  <c r="AC254" i="1"/>
  <c r="Q256" i="1" l="1"/>
  <c r="AC255" i="1"/>
  <c r="Q257" i="1" l="1"/>
  <c r="AC256" i="1"/>
  <c r="Q258" i="1" l="1"/>
  <c r="AC257" i="1"/>
  <c r="Q259" i="1" l="1"/>
  <c r="AC258" i="1"/>
  <c r="Q260" i="1" l="1"/>
  <c r="AC259" i="1"/>
  <c r="Q261" i="1" l="1"/>
  <c r="AC260" i="1"/>
  <c r="Q262" i="1" l="1"/>
  <c r="AC261" i="1"/>
  <c r="Q263" i="1" l="1"/>
  <c r="AC262" i="1"/>
  <c r="Q264" i="1" l="1"/>
  <c r="AC263" i="1"/>
  <c r="Q265" i="1" l="1"/>
  <c r="AC264" i="1"/>
  <c r="Q266" i="1" l="1"/>
  <c r="AC265" i="1"/>
  <c r="Q267" i="1" l="1"/>
  <c r="AC266" i="1"/>
  <c r="Q268" i="1" l="1"/>
  <c r="AC267" i="1"/>
  <c r="Q269" i="1" l="1"/>
  <c r="AC268" i="1"/>
  <c r="Q270" i="1" l="1"/>
  <c r="AC269" i="1"/>
  <c r="Q271" i="1" l="1"/>
  <c r="AC270" i="1"/>
  <c r="Q272" i="1" l="1"/>
  <c r="AC271" i="1"/>
  <c r="Q273" i="1" l="1"/>
  <c r="AC272" i="1"/>
  <c r="Q274" i="1" l="1"/>
  <c r="AC273" i="1"/>
  <c r="Q275" i="1" l="1"/>
  <c r="AC274" i="1"/>
  <c r="Q276" i="1" l="1"/>
  <c r="AC275" i="1"/>
  <c r="Q277" i="1" l="1"/>
  <c r="AC276" i="1"/>
  <c r="Q278" i="1" l="1"/>
  <c r="AC277" i="1"/>
  <c r="Q279" i="1" l="1"/>
  <c r="AC278" i="1"/>
  <c r="Q280" i="1" l="1"/>
  <c r="AC279" i="1"/>
  <c r="Q281" i="1" l="1"/>
  <c r="AC280" i="1"/>
  <c r="Q282" i="1" l="1"/>
  <c r="AC281" i="1"/>
  <c r="Q283" i="1" l="1"/>
  <c r="AC282" i="1"/>
  <c r="Q284" i="1" l="1"/>
  <c r="AC283" i="1"/>
  <c r="Q285" i="1" l="1"/>
  <c r="AC284" i="1"/>
  <c r="Q286" i="1" l="1"/>
  <c r="AC285" i="1"/>
  <c r="Q287" i="1" l="1"/>
  <c r="AC286" i="1"/>
  <c r="Q288" i="1" l="1"/>
  <c r="AC287" i="1"/>
  <c r="Q289" i="1" l="1"/>
  <c r="AC288" i="1"/>
  <c r="Q290" i="1" l="1"/>
  <c r="AC289" i="1"/>
  <c r="Q291" i="1" l="1"/>
  <c r="AC290" i="1"/>
  <c r="Q292" i="1" l="1"/>
  <c r="AC291" i="1"/>
  <c r="Q293" i="1" l="1"/>
  <c r="AC292" i="1"/>
  <c r="Q294" i="1" l="1"/>
  <c r="AC293" i="1"/>
  <c r="Q295" i="1" l="1"/>
  <c r="AC294" i="1"/>
  <c r="Q296" i="1" l="1"/>
  <c r="AC295" i="1"/>
  <c r="U74" i="1"/>
  <c r="W76" i="1"/>
  <c r="V79" i="1"/>
  <c r="U82" i="1"/>
  <c r="W84" i="1"/>
  <c r="V87" i="1"/>
  <c r="U90" i="1"/>
  <c r="W92" i="1"/>
  <c r="V95" i="1"/>
  <c r="U98" i="1"/>
  <c r="W100" i="1"/>
  <c r="V103" i="1"/>
  <c r="U106" i="1"/>
  <c r="W108" i="1"/>
  <c r="V111" i="1"/>
  <c r="U114" i="1"/>
  <c r="W116" i="1"/>
  <c r="V119" i="1"/>
  <c r="U122" i="1"/>
  <c r="W124" i="1"/>
  <c r="V127" i="1"/>
  <c r="U130" i="1"/>
  <c r="W132" i="1"/>
  <c r="V135" i="1"/>
  <c r="U138" i="1"/>
  <c r="W140" i="1"/>
  <c r="V143" i="1"/>
  <c r="U146" i="1"/>
  <c r="W148" i="1"/>
  <c r="V151" i="1"/>
  <c r="U154" i="1"/>
  <c r="W156" i="1"/>
  <c r="V159" i="1"/>
  <c r="U162" i="1"/>
  <c r="W164" i="1"/>
  <c r="V167" i="1"/>
  <c r="U170" i="1"/>
  <c r="W172" i="1"/>
  <c r="V175" i="1"/>
  <c r="U178" i="1"/>
  <c r="W180" i="1"/>
  <c r="V183" i="1"/>
  <c r="U186" i="1"/>
  <c r="W188" i="1"/>
  <c r="V191" i="1"/>
  <c r="U194" i="1"/>
  <c r="W196" i="1"/>
  <c r="V199" i="1"/>
  <c r="U202" i="1"/>
  <c r="W204" i="1"/>
  <c r="V207" i="1"/>
  <c r="U210" i="1"/>
  <c r="W212" i="1"/>
  <c r="V215" i="1"/>
  <c r="U218" i="1"/>
  <c r="W220" i="1"/>
  <c r="V223" i="1"/>
  <c r="U226" i="1"/>
  <c r="W228" i="1"/>
  <c r="V231" i="1"/>
  <c r="U234" i="1"/>
  <c r="W236" i="1"/>
  <c r="V239" i="1"/>
  <c r="U242" i="1"/>
  <c r="W244" i="1"/>
  <c r="V247" i="1"/>
  <c r="U250" i="1"/>
  <c r="W252" i="1"/>
  <c r="V255" i="1"/>
  <c r="U258" i="1"/>
  <c r="W260" i="1"/>
  <c r="V263" i="1"/>
  <c r="U266" i="1"/>
  <c r="W268" i="1"/>
  <c r="V271" i="1"/>
  <c r="U274" i="1"/>
  <c r="W276" i="1"/>
  <c r="V279" i="1"/>
  <c r="U282" i="1"/>
  <c r="W284" i="1"/>
  <c r="V287" i="1"/>
  <c r="U290" i="1"/>
  <c r="W292" i="1"/>
  <c r="V74" i="1"/>
  <c r="U77" i="1"/>
  <c r="W79" i="1"/>
  <c r="V82" i="1"/>
  <c r="U85" i="1"/>
  <c r="W87" i="1"/>
  <c r="V90" i="1"/>
  <c r="U93" i="1"/>
  <c r="W95" i="1"/>
  <c r="V98" i="1"/>
  <c r="U101" i="1"/>
  <c r="W103" i="1"/>
  <c r="V106" i="1"/>
  <c r="U109" i="1"/>
  <c r="W111" i="1"/>
  <c r="V114" i="1"/>
  <c r="U117" i="1"/>
  <c r="W119" i="1"/>
  <c r="V122" i="1"/>
  <c r="U125" i="1"/>
  <c r="W127" i="1"/>
  <c r="V130" i="1"/>
  <c r="U133" i="1"/>
  <c r="W135" i="1"/>
  <c r="V138" i="1"/>
  <c r="U141" i="1"/>
  <c r="W143" i="1"/>
  <c r="V146" i="1"/>
  <c r="U149" i="1"/>
  <c r="W151" i="1"/>
  <c r="V154" i="1"/>
  <c r="U157" i="1"/>
  <c r="W159" i="1"/>
  <c r="V162" i="1"/>
  <c r="U165" i="1"/>
  <c r="W167" i="1"/>
  <c r="V170" i="1"/>
  <c r="U173" i="1"/>
  <c r="W175" i="1"/>
  <c r="V178" i="1"/>
  <c r="U181" i="1"/>
  <c r="W183" i="1"/>
  <c r="V186" i="1"/>
  <c r="U189" i="1"/>
  <c r="W191" i="1"/>
  <c r="V194" i="1"/>
  <c r="U197" i="1"/>
  <c r="W199" i="1"/>
  <c r="V202" i="1"/>
  <c r="U205" i="1"/>
  <c r="W207" i="1"/>
  <c r="V210" i="1"/>
  <c r="U213" i="1"/>
  <c r="W215" i="1"/>
  <c r="V218" i="1"/>
  <c r="U221" i="1"/>
  <c r="W223" i="1"/>
  <c r="V226" i="1"/>
  <c r="U229" i="1"/>
  <c r="W231" i="1"/>
  <c r="V234" i="1"/>
  <c r="U237" i="1"/>
  <c r="W239" i="1"/>
  <c r="V242" i="1"/>
  <c r="U245" i="1"/>
  <c r="W247" i="1"/>
  <c r="V250" i="1"/>
  <c r="U253" i="1"/>
  <c r="W255" i="1"/>
  <c r="V258" i="1"/>
  <c r="U261" i="1"/>
  <c r="W263" i="1"/>
  <c r="V266" i="1"/>
  <c r="U269" i="1"/>
  <c r="W271" i="1"/>
  <c r="V274" i="1"/>
  <c r="U277" i="1"/>
  <c r="W279" i="1"/>
  <c r="V282" i="1"/>
  <c r="U285" i="1"/>
  <c r="W287" i="1"/>
  <c r="V290" i="1"/>
  <c r="U293" i="1"/>
  <c r="W295" i="1"/>
  <c r="W74" i="1"/>
  <c r="V77" i="1"/>
  <c r="U80" i="1"/>
  <c r="W82" i="1"/>
  <c r="V85" i="1"/>
  <c r="U88" i="1"/>
  <c r="W90" i="1"/>
  <c r="V93" i="1"/>
  <c r="U96" i="1"/>
  <c r="W98" i="1"/>
  <c r="V101" i="1"/>
  <c r="U104" i="1"/>
  <c r="W106" i="1"/>
  <c r="V109" i="1"/>
  <c r="U112" i="1"/>
  <c r="W114" i="1"/>
  <c r="V117" i="1"/>
  <c r="U120" i="1"/>
  <c r="W122" i="1"/>
  <c r="V125" i="1"/>
  <c r="U128" i="1"/>
  <c r="W130" i="1"/>
  <c r="V133" i="1"/>
  <c r="U136" i="1"/>
  <c r="W138" i="1"/>
  <c r="V141" i="1"/>
  <c r="U144" i="1"/>
  <c r="W146" i="1"/>
  <c r="V149" i="1"/>
  <c r="U152" i="1"/>
  <c r="W154" i="1"/>
  <c r="V157" i="1"/>
  <c r="U160" i="1"/>
  <c r="W162" i="1"/>
  <c r="V165" i="1"/>
  <c r="U168" i="1"/>
  <c r="W170" i="1"/>
  <c r="V173" i="1"/>
  <c r="U176" i="1"/>
  <c r="W178" i="1"/>
  <c r="V181" i="1"/>
  <c r="U184" i="1"/>
  <c r="W186" i="1"/>
  <c r="V189" i="1"/>
  <c r="U192" i="1"/>
  <c r="W194" i="1"/>
  <c r="V197" i="1"/>
  <c r="U200" i="1"/>
  <c r="W202" i="1"/>
  <c r="V205" i="1"/>
  <c r="U208" i="1"/>
  <c r="W210" i="1"/>
  <c r="V213" i="1"/>
  <c r="U216" i="1"/>
  <c r="W218" i="1"/>
  <c r="V221" i="1"/>
  <c r="U224" i="1"/>
  <c r="W226" i="1"/>
  <c r="V229" i="1"/>
  <c r="U232" i="1"/>
  <c r="W234" i="1"/>
  <c r="V237" i="1"/>
  <c r="U240" i="1"/>
  <c r="W242" i="1"/>
  <c r="V245" i="1"/>
  <c r="U248" i="1"/>
  <c r="W250" i="1"/>
  <c r="V253" i="1"/>
  <c r="U256" i="1"/>
  <c r="W258" i="1"/>
  <c r="V261" i="1"/>
  <c r="U264" i="1"/>
  <c r="W266" i="1"/>
  <c r="V269" i="1"/>
  <c r="U272" i="1"/>
  <c r="W274" i="1"/>
  <c r="V277" i="1"/>
  <c r="U280" i="1"/>
  <c r="W282" i="1"/>
  <c r="V285" i="1"/>
  <c r="U288" i="1"/>
  <c r="W290" i="1"/>
  <c r="V293" i="1"/>
  <c r="W75" i="1"/>
  <c r="V78" i="1"/>
  <c r="U81" i="1"/>
  <c r="W83" i="1"/>
  <c r="V86" i="1"/>
  <c r="U89" i="1"/>
  <c r="W91" i="1"/>
  <c r="V94" i="1"/>
  <c r="U97" i="1"/>
  <c r="W99" i="1"/>
  <c r="V102" i="1"/>
  <c r="U105" i="1"/>
  <c r="W107" i="1"/>
  <c r="V110" i="1"/>
  <c r="U113" i="1"/>
  <c r="W115" i="1"/>
  <c r="V118" i="1"/>
  <c r="U121" i="1"/>
  <c r="W123" i="1"/>
  <c r="V126" i="1"/>
  <c r="U129" i="1"/>
  <c r="W131" i="1"/>
  <c r="V134" i="1"/>
  <c r="U137" i="1"/>
  <c r="W139" i="1"/>
  <c r="V142" i="1"/>
  <c r="U145" i="1"/>
  <c r="W147" i="1"/>
  <c r="V150" i="1"/>
  <c r="U153" i="1"/>
  <c r="W155" i="1"/>
  <c r="V158" i="1"/>
  <c r="U161" i="1"/>
  <c r="W163" i="1"/>
  <c r="V166" i="1"/>
  <c r="U169" i="1"/>
  <c r="W171" i="1"/>
  <c r="V174" i="1"/>
  <c r="U177" i="1"/>
  <c r="W179" i="1"/>
  <c r="V182" i="1"/>
  <c r="U185" i="1"/>
  <c r="W187" i="1"/>
  <c r="V190" i="1"/>
  <c r="U193" i="1"/>
  <c r="W195" i="1"/>
  <c r="V198" i="1"/>
  <c r="U201" i="1"/>
  <c r="W203" i="1"/>
  <c r="V206" i="1"/>
  <c r="U209" i="1"/>
  <c r="W211" i="1"/>
  <c r="V214" i="1"/>
  <c r="U217" i="1"/>
  <c r="W219" i="1"/>
  <c r="V222" i="1"/>
  <c r="U225" i="1"/>
  <c r="W227" i="1"/>
  <c r="V230" i="1"/>
  <c r="U233" i="1"/>
  <c r="W235" i="1"/>
  <c r="V238" i="1"/>
  <c r="U241" i="1"/>
  <c r="W243" i="1"/>
  <c r="V246" i="1"/>
  <c r="U249" i="1"/>
  <c r="W251" i="1"/>
  <c r="V254" i="1"/>
  <c r="U257" i="1"/>
  <c r="W259" i="1"/>
  <c r="V262" i="1"/>
  <c r="U265" i="1"/>
  <c r="W267" i="1"/>
  <c r="V270" i="1"/>
  <c r="U273" i="1"/>
  <c r="W275" i="1"/>
  <c r="V278" i="1"/>
  <c r="U281" i="1"/>
  <c r="W283" i="1"/>
  <c r="V286" i="1"/>
  <c r="U289" i="1"/>
  <c r="W291" i="1"/>
  <c r="V294" i="1"/>
  <c r="U76" i="1"/>
  <c r="W78" i="1"/>
  <c r="V81" i="1"/>
  <c r="U84" i="1"/>
  <c r="W86" i="1"/>
  <c r="V89" i="1"/>
  <c r="U92" i="1"/>
  <c r="W94" i="1"/>
  <c r="V97" i="1"/>
  <c r="U100" i="1"/>
  <c r="W102" i="1"/>
  <c r="V105" i="1"/>
  <c r="U108" i="1"/>
  <c r="W110" i="1"/>
  <c r="V113" i="1"/>
  <c r="U116" i="1"/>
  <c r="W118" i="1"/>
  <c r="V121" i="1"/>
  <c r="U124" i="1"/>
  <c r="W126" i="1"/>
  <c r="V129" i="1"/>
  <c r="U132" i="1"/>
  <c r="W134" i="1"/>
  <c r="V137" i="1"/>
  <c r="U140" i="1"/>
  <c r="W142" i="1"/>
  <c r="V145" i="1"/>
  <c r="U148" i="1"/>
  <c r="W150" i="1"/>
  <c r="V153" i="1"/>
  <c r="U156" i="1"/>
  <c r="W158" i="1"/>
  <c r="V161" i="1"/>
  <c r="U164" i="1"/>
  <c r="W166" i="1"/>
  <c r="V169" i="1"/>
  <c r="U172" i="1"/>
  <c r="W174" i="1"/>
  <c r="V177" i="1"/>
  <c r="U180" i="1"/>
  <c r="W182" i="1"/>
  <c r="V185" i="1"/>
  <c r="U188" i="1"/>
  <c r="W190" i="1"/>
  <c r="V193" i="1"/>
  <c r="U196" i="1"/>
  <c r="W198" i="1"/>
  <c r="V201" i="1"/>
  <c r="U204" i="1"/>
  <c r="W206" i="1"/>
  <c r="V209" i="1"/>
  <c r="U212" i="1"/>
  <c r="W214" i="1"/>
  <c r="V217" i="1"/>
  <c r="U220" i="1"/>
  <c r="W222" i="1"/>
  <c r="V225" i="1"/>
  <c r="U228" i="1"/>
  <c r="W230" i="1"/>
  <c r="V233" i="1"/>
  <c r="U236" i="1"/>
  <c r="W238" i="1"/>
  <c r="V241" i="1"/>
  <c r="U244" i="1"/>
  <c r="W246" i="1"/>
  <c r="V249" i="1"/>
  <c r="U252" i="1"/>
  <c r="W254" i="1"/>
  <c r="V257" i="1"/>
  <c r="U260" i="1"/>
  <c r="W262" i="1"/>
  <c r="V265" i="1"/>
  <c r="U268" i="1"/>
  <c r="W270" i="1"/>
  <c r="V273" i="1"/>
  <c r="U276" i="1"/>
  <c r="W278" i="1"/>
  <c r="V281" i="1"/>
  <c r="U284" i="1"/>
  <c r="W286" i="1"/>
  <c r="V289" i="1"/>
  <c r="U292" i="1"/>
  <c r="U75" i="1"/>
  <c r="W81" i="1"/>
  <c r="W88" i="1"/>
  <c r="V96" i="1"/>
  <c r="U103" i="1"/>
  <c r="U110" i="1"/>
  <c r="W117" i="1"/>
  <c r="V124" i="1"/>
  <c r="V131" i="1"/>
  <c r="U139" i="1"/>
  <c r="W145" i="1"/>
  <c r="W152" i="1"/>
  <c r="V160" i="1"/>
  <c r="U167" i="1"/>
  <c r="U174" i="1"/>
  <c r="W181" i="1"/>
  <c r="V188" i="1"/>
  <c r="V195" i="1"/>
  <c r="U203" i="1"/>
  <c r="W209" i="1"/>
  <c r="W216" i="1"/>
  <c r="V224" i="1"/>
  <c r="U231" i="1"/>
  <c r="U238" i="1"/>
  <c r="W245" i="1"/>
  <c r="V252" i="1"/>
  <c r="V259" i="1"/>
  <c r="U267" i="1"/>
  <c r="W273" i="1"/>
  <c r="W280" i="1"/>
  <c r="V288" i="1"/>
  <c r="W294" i="1"/>
  <c r="T159" i="1"/>
  <c r="T167" i="1"/>
  <c r="T175" i="1"/>
  <c r="T183" i="1"/>
  <c r="T191" i="1"/>
  <c r="T199" i="1"/>
  <c r="T207" i="1"/>
  <c r="T215" i="1"/>
  <c r="T223" i="1"/>
  <c r="T231" i="1"/>
  <c r="T239" i="1"/>
  <c r="T247" i="1"/>
  <c r="T255" i="1"/>
  <c r="T263" i="1"/>
  <c r="T271" i="1"/>
  <c r="T279" i="1"/>
  <c r="T287" i="1"/>
  <c r="T295" i="1"/>
  <c r="S208" i="1"/>
  <c r="V75" i="1"/>
  <c r="U83" i="1"/>
  <c r="W89" i="1"/>
  <c r="W96" i="1"/>
  <c r="V104" i="1"/>
  <c r="U111" i="1"/>
  <c r="U118" i="1"/>
  <c r="W125" i="1"/>
  <c r="V132" i="1"/>
  <c r="V139" i="1"/>
  <c r="U147" i="1"/>
  <c r="W153" i="1"/>
  <c r="W160" i="1"/>
  <c r="V168" i="1"/>
  <c r="U175" i="1"/>
  <c r="U182" i="1"/>
  <c r="W189" i="1"/>
  <c r="V196" i="1"/>
  <c r="V203" i="1"/>
  <c r="U211" i="1"/>
  <c r="W217" i="1"/>
  <c r="W224" i="1"/>
  <c r="V232" i="1"/>
  <c r="U239" i="1"/>
  <c r="U246" i="1"/>
  <c r="W253" i="1"/>
  <c r="V260" i="1"/>
  <c r="V267" i="1"/>
  <c r="U275" i="1"/>
  <c r="W281" i="1"/>
  <c r="W288" i="1"/>
  <c r="U295" i="1"/>
  <c r="T160" i="1"/>
  <c r="T168" i="1"/>
  <c r="T176" i="1"/>
  <c r="T184" i="1"/>
  <c r="T192" i="1"/>
  <c r="T200" i="1"/>
  <c r="T208" i="1"/>
  <c r="T216" i="1"/>
  <c r="T224" i="1"/>
  <c r="T232" i="1"/>
  <c r="T240" i="1"/>
  <c r="T248" i="1"/>
  <c r="T256" i="1"/>
  <c r="T264" i="1"/>
  <c r="T272" i="1"/>
  <c r="T280" i="1"/>
  <c r="T288" i="1"/>
  <c r="S209" i="1"/>
  <c r="S217" i="1"/>
  <c r="S225" i="1"/>
  <c r="S233" i="1"/>
  <c r="V76" i="1"/>
  <c r="V83" i="1"/>
  <c r="U91" i="1"/>
  <c r="W97" i="1"/>
  <c r="W104" i="1"/>
  <c r="V112" i="1"/>
  <c r="U119" i="1"/>
  <c r="U126" i="1"/>
  <c r="W133" i="1"/>
  <c r="V140" i="1"/>
  <c r="V147" i="1"/>
  <c r="U155" i="1"/>
  <c r="W161" i="1"/>
  <c r="W168" i="1"/>
  <c r="V176" i="1"/>
  <c r="U183" i="1"/>
  <c r="U190" i="1"/>
  <c r="W197" i="1"/>
  <c r="V204" i="1"/>
  <c r="V211" i="1"/>
  <c r="U219" i="1"/>
  <c r="W225" i="1"/>
  <c r="W232" i="1"/>
  <c r="V240" i="1"/>
  <c r="U247" i="1"/>
  <c r="U254" i="1"/>
  <c r="W261" i="1"/>
  <c r="V268" i="1"/>
  <c r="V275" i="1"/>
  <c r="U283" i="1"/>
  <c r="W289" i="1"/>
  <c r="V295" i="1"/>
  <c r="T161" i="1"/>
  <c r="T169" i="1"/>
  <c r="T177" i="1"/>
  <c r="T185" i="1"/>
  <c r="T193" i="1"/>
  <c r="T201" i="1"/>
  <c r="T209" i="1"/>
  <c r="T217" i="1"/>
  <c r="T225" i="1"/>
  <c r="T233" i="1"/>
  <c r="T241" i="1"/>
  <c r="T249" i="1"/>
  <c r="T257" i="1"/>
  <c r="T265" i="1"/>
  <c r="T273" i="1"/>
  <c r="T281" i="1"/>
  <c r="T289" i="1"/>
  <c r="S210" i="1"/>
  <c r="S218" i="1"/>
  <c r="S226" i="1"/>
  <c r="W77" i="1"/>
  <c r="V84" i="1"/>
  <c r="V91" i="1"/>
  <c r="U99" i="1"/>
  <c r="W105" i="1"/>
  <c r="W112" i="1"/>
  <c r="V120" i="1"/>
  <c r="U127" i="1"/>
  <c r="U134" i="1"/>
  <c r="W141" i="1"/>
  <c r="V148" i="1"/>
  <c r="V155" i="1"/>
  <c r="U163" i="1"/>
  <c r="W169" i="1"/>
  <c r="W176" i="1"/>
  <c r="V184" i="1"/>
  <c r="U191" i="1"/>
  <c r="U198" i="1"/>
  <c r="W205" i="1"/>
  <c r="V212" i="1"/>
  <c r="V219" i="1"/>
  <c r="U227" i="1"/>
  <c r="W233" i="1"/>
  <c r="W240" i="1"/>
  <c r="V248" i="1"/>
  <c r="U255" i="1"/>
  <c r="U262" i="1"/>
  <c r="W269" i="1"/>
  <c r="V276" i="1"/>
  <c r="V283" i="1"/>
  <c r="U291" i="1"/>
  <c r="U78" i="1"/>
  <c r="W85" i="1"/>
  <c r="V92" i="1"/>
  <c r="V99" i="1"/>
  <c r="U107" i="1"/>
  <c r="W113" i="1"/>
  <c r="W120" i="1"/>
  <c r="V128" i="1"/>
  <c r="U135" i="1"/>
  <c r="U142" i="1"/>
  <c r="W149" i="1"/>
  <c r="V156" i="1"/>
  <c r="V163" i="1"/>
  <c r="U171" i="1"/>
  <c r="W177" i="1"/>
  <c r="W184" i="1"/>
  <c r="V192" i="1"/>
  <c r="U199" i="1"/>
  <c r="U206" i="1"/>
  <c r="W213" i="1"/>
  <c r="V220" i="1"/>
  <c r="V227" i="1"/>
  <c r="U79" i="1"/>
  <c r="U95" i="1"/>
  <c r="V115" i="1"/>
  <c r="V136" i="1"/>
  <c r="V152" i="1"/>
  <c r="V172" i="1"/>
  <c r="W192" i="1"/>
  <c r="W208" i="1"/>
  <c r="W229" i="1"/>
  <c r="V243" i="1"/>
  <c r="W257" i="1"/>
  <c r="V272" i="1"/>
  <c r="U286" i="1"/>
  <c r="T157" i="1"/>
  <c r="T171" i="1"/>
  <c r="T182" i="1"/>
  <c r="T196" i="1"/>
  <c r="T210" i="1"/>
  <c r="T221" i="1"/>
  <c r="T235" i="1"/>
  <c r="T246" i="1"/>
  <c r="T260" i="1"/>
  <c r="T274" i="1"/>
  <c r="T285" i="1"/>
  <c r="S204" i="1"/>
  <c r="S215" i="1"/>
  <c r="S227" i="1"/>
  <c r="S236" i="1"/>
  <c r="S244" i="1"/>
  <c r="S252" i="1"/>
  <c r="S260" i="1"/>
  <c r="S268" i="1"/>
  <c r="S276" i="1"/>
  <c r="S284" i="1"/>
  <c r="S292" i="1"/>
  <c r="U87" i="1"/>
  <c r="V164" i="1"/>
  <c r="W200" i="1"/>
  <c r="W221" i="1"/>
  <c r="W264" i="1"/>
  <c r="T164" i="1"/>
  <c r="T203" i="1"/>
  <c r="T242" i="1"/>
  <c r="T278" i="1"/>
  <c r="S240" i="1"/>
  <c r="S264" i="1"/>
  <c r="S288" i="1"/>
  <c r="T166" i="1"/>
  <c r="T244" i="1"/>
  <c r="T269" i="1"/>
  <c r="S213" i="1"/>
  <c r="S242" i="1"/>
  <c r="S266" i="1"/>
  <c r="S290" i="1"/>
  <c r="V80" i="1"/>
  <c r="V100" i="1"/>
  <c r="V116" i="1"/>
  <c r="W136" i="1"/>
  <c r="W157" i="1"/>
  <c r="W173" i="1"/>
  <c r="W193" i="1"/>
  <c r="U214" i="1"/>
  <c r="U230" i="1"/>
  <c r="V244" i="1"/>
  <c r="U259" i="1"/>
  <c r="W272" i="1"/>
  <c r="U287" i="1"/>
  <c r="T158" i="1"/>
  <c r="T172" i="1"/>
  <c r="T186" i="1"/>
  <c r="T197" i="1"/>
  <c r="T211" i="1"/>
  <c r="T222" i="1"/>
  <c r="T236" i="1"/>
  <c r="T250" i="1"/>
  <c r="T261" i="1"/>
  <c r="T275" i="1"/>
  <c r="T286" i="1"/>
  <c r="S205" i="1"/>
  <c r="S216" i="1"/>
  <c r="S228" i="1"/>
  <c r="S237" i="1"/>
  <c r="S245" i="1"/>
  <c r="S253" i="1"/>
  <c r="S261" i="1"/>
  <c r="S269" i="1"/>
  <c r="S277" i="1"/>
  <c r="S285" i="1"/>
  <c r="S293" i="1"/>
  <c r="S220" i="1"/>
  <c r="S271" i="1"/>
  <c r="V123" i="1"/>
  <c r="U251" i="1"/>
  <c r="T189" i="1"/>
  <c r="T267" i="1"/>
  <c r="S211" i="1"/>
  <c r="S256" i="1"/>
  <c r="T205" i="1"/>
  <c r="S234" i="1"/>
  <c r="W80" i="1"/>
  <c r="W101" i="1"/>
  <c r="W121" i="1"/>
  <c r="W137" i="1"/>
  <c r="U158" i="1"/>
  <c r="U179" i="1"/>
  <c r="U195" i="1"/>
  <c r="U215" i="1"/>
  <c r="U235" i="1"/>
  <c r="W248" i="1"/>
  <c r="U263" i="1"/>
  <c r="W277" i="1"/>
  <c r="V291" i="1"/>
  <c r="T162" i="1"/>
  <c r="T173" i="1"/>
  <c r="T187" i="1"/>
  <c r="T198" i="1"/>
  <c r="T212" i="1"/>
  <c r="T226" i="1"/>
  <c r="T237" i="1"/>
  <c r="T251" i="1"/>
  <c r="T262" i="1"/>
  <c r="T276" i="1"/>
  <c r="T290" i="1"/>
  <c r="S206" i="1"/>
  <c r="S219" i="1"/>
  <c r="S229" i="1"/>
  <c r="S238" i="1"/>
  <c r="S246" i="1"/>
  <c r="S254" i="1"/>
  <c r="S262" i="1"/>
  <c r="S270" i="1"/>
  <c r="S278" i="1"/>
  <c r="S286" i="1"/>
  <c r="S294" i="1"/>
  <c r="S207" i="1"/>
  <c r="S239" i="1"/>
  <c r="S247" i="1"/>
  <c r="S255" i="1"/>
  <c r="S279" i="1"/>
  <c r="S287" i="1"/>
  <c r="V107" i="1"/>
  <c r="V180" i="1"/>
  <c r="V236" i="1"/>
  <c r="W293" i="1"/>
  <c r="T178" i="1"/>
  <c r="T214" i="1"/>
  <c r="T253" i="1"/>
  <c r="T292" i="1"/>
  <c r="S231" i="1"/>
  <c r="S248" i="1"/>
  <c r="S280" i="1"/>
  <c r="U86" i="1"/>
  <c r="U102" i="1"/>
  <c r="U123" i="1"/>
  <c r="U143" i="1"/>
  <c r="U159" i="1"/>
  <c r="V179" i="1"/>
  <c r="V200" i="1"/>
  <c r="V216" i="1"/>
  <c r="V235" i="1"/>
  <c r="W249" i="1"/>
  <c r="V264" i="1"/>
  <c r="U278" i="1"/>
  <c r="V292" i="1"/>
  <c r="T163" i="1"/>
  <c r="T174" i="1"/>
  <c r="T188" i="1"/>
  <c r="T202" i="1"/>
  <c r="T213" i="1"/>
  <c r="T227" i="1"/>
  <c r="T238" i="1"/>
  <c r="T252" i="1"/>
  <c r="T266" i="1"/>
  <c r="T277" i="1"/>
  <c r="T291" i="1"/>
  <c r="S230" i="1"/>
  <c r="S263" i="1"/>
  <c r="S295" i="1"/>
  <c r="V144" i="1"/>
  <c r="U279" i="1"/>
  <c r="T228" i="1"/>
  <c r="S221" i="1"/>
  <c r="S272" i="1"/>
  <c r="T180" i="1"/>
  <c r="T294" i="1"/>
  <c r="S274" i="1"/>
  <c r="V88" i="1"/>
  <c r="V108" i="1"/>
  <c r="W128" i="1"/>
  <c r="W144" i="1"/>
  <c r="W165" i="1"/>
  <c r="W185" i="1"/>
  <c r="W201" i="1"/>
  <c r="U222" i="1"/>
  <c r="W237" i="1"/>
  <c r="V251" i="1"/>
  <c r="W265" i="1"/>
  <c r="V280" i="1"/>
  <c r="U294" i="1"/>
  <c r="T165" i="1"/>
  <c r="T179" i="1"/>
  <c r="T190" i="1"/>
  <c r="T204" i="1"/>
  <c r="T218" i="1"/>
  <c r="T229" i="1"/>
  <c r="T243" i="1"/>
  <c r="T254" i="1"/>
  <c r="T268" i="1"/>
  <c r="T282" i="1"/>
  <c r="T293" i="1"/>
  <c r="S212" i="1"/>
  <c r="S222" i="1"/>
  <c r="S232" i="1"/>
  <c r="S241" i="1"/>
  <c r="S249" i="1"/>
  <c r="S257" i="1"/>
  <c r="S265" i="1"/>
  <c r="S273" i="1"/>
  <c r="S281" i="1"/>
  <c r="S289" i="1"/>
  <c r="W93" i="1"/>
  <c r="W109" i="1"/>
  <c r="W129" i="1"/>
  <c r="U150" i="1"/>
  <c r="U166" i="1"/>
  <c r="U187" i="1"/>
  <c r="U207" i="1"/>
  <c r="U223" i="1"/>
  <c r="W241" i="1"/>
  <c r="V256" i="1"/>
  <c r="U270" i="1"/>
  <c r="V284" i="1"/>
  <c r="T155" i="1"/>
  <c r="T194" i="1"/>
  <c r="T219" i="1"/>
  <c r="T230" i="1"/>
  <c r="T258" i="1"/>
  <c r="T283" i="1"/>
  <c r="S223" i="1"/>
  <c r="S250" i="1"/>
  <c r="S258" i="1"/>
  <c r="S282" i="1"/>
  <c r="U94" i="1"/>
  <c r="U243" i="1"/>
  <c r="T195" i="1"/>
  <c r="S259" i="1"/>
  <c r="S267" i="1"/>
  <c r="S214" i="1"/>
  <c r="U115" i="1"/>
  <c r="W256" i="1"/>
  <c r="T206" i="1"/>
  <c r="T220" i="1"/>
  <c r="S275" i="1"/>
  <c r="T234" i="1"/>
  <c r="S283" i="1"/>
  <c r="T245" i="1"/>
  <c r="S291" i="1"/>
  <c r="V187" i="1"/>
  <c r="V208" i="1"/>
  <c r="T270" i="1"/>
  <c r="U131" i="1"/>
  <c r="U271" i="1"/>
  <c r="S203" i="1"/>
  <c r="V171" i="1"/>
  <c r="S224" i="1"/>
  <c r="S235" i="1"/>
  <c r="S251" i="1"/>
  <c r="U151" i="1"/>
  <c r="W285" i="1"/>
  <c r="T259" i="1"/>
  <c r="T170" i="1"/>
  <c r="T181" i="1"/>
  <c r="T156" i="1"/>
  <c r="S243" i="1"/>
  <c r="V228" i="1"/>
  <c r="T284" i="1"/>
  <c r="T154" i="1"/>
  <c r="S201" i="1"/>
  <c r="S202" i="1"/>
  <c r="T153" i="1"/>
  <c r="S200" i="1"/>
  <c r="T152" i="1"/>
  <c r="S199" i="1"/>
  <c r="T151" i="1"/>
  <c r="S198" i="1"/>
  <c r="S197" i="1"/>
  <c r="T150" i="1"/>
  <c r="T149" i="1"/>
  <c r="S196" i="1"/>
  <c r="S195" i="1"/>
  <c r="T148" i="1"/>
  <c r="S194" i="1"/>
  <c r="T147" i="1"/>
  <c r="S193" i="1"/>
  <c r="T146" i="1"/>
  <c r="T145" i="1"/>
  <c r="S192" i="1"/>
  <c r="S191" i="1"/>
  <c r="T144" i="1"/>
  <c r="T143" i="1"/>
  <c r="S190" i="1"/>
  <c r="S189" i="1"/>
  <c r="T142" i="1"/>
  <c r="T141" i="1"/>
  <c r="S188" i="1"/>
  <c r="S187" i="1"/>
  <c r="T140" i="1"/>
  <c r="T139" i="1"/>
  <c r="S186" i="1"/>
  <c r="S185" i="1"/>
  <c r="T138" i="1"/>
  <c r="T137" i="1"/>
  <c r="S184" i="1"/>
  <c r="T136" i="1"/>
  <c r="S183" i="1"/>
  <c r="T135" i="1"/>
  <c r="S182" i="1"/>
  <c r="S181" i="1"/>
  <c r="T134" i="1"/>
  <c r="T133" i="1"/>
  <c r="S180" i="1"/>
  <c r="S179" i="1"/>
  <c r="T132" i="1"/>
  <c r="S178" i="1"/>
  <c r="T131" i="1"/>
  <c r="S177" i="1"/>
  <c r="T130" i="1"/>
  <c r="T129" i="1"/>
  <c r="S176" i="1"/>
  <c r="S175" i="1"/>
  <c r="T128" i="1"/>
  <c r="T127" i="1"/>
  <c r="S174" i="1"/>
  <c r="S173" i="1"/>
  <c r="T126" i="1"/>
  <c r="S172" i="1"/>
  <c r="T125" i="1"/>
  <c r="T124" i="1"/>
  <c r="S171" i="1"/>
  <c r="S170" i="1"/>
  <c r="T123" i="1"/>
  <c r="T122" i="1"/>
  <c r="S169" i="1"/>
  <c r="S168" i="1"/>
  <c r="T121" i="1"/>
  <c r="T120" i="1"/>
  <c r="S167" i="1"/>
  <c r="S166" i="1"/>
  <c r="T119" i="1"/>
  <c r="S165" i="1"/>
  <c r="T118" i="1"/>
  <c r="T117" i="1"/>
  <c r="S164" i="1"/>
  <c r="T116" i="1"/>
  <c r="S163" i="1"/>
  <c r="S162" i="1"/>
  <c r="T115" i="1"/>
  <c r="T114" i="1"/>
  <c r="S161" i="1"/>
  <c r="S160" i="1"/>
  <c r="T113" i="1"/>
  <c r="T112" i="1"/>
  <c r="S159" i="1"/>
  <c r="S158" i="1"/>
  <c r="T111" i="1"/>
  <c r="T110" i="1"/>
  <c r="S157" i="1"/>
  <c r="S156" i="1"/>
  <c r="T109" i="1"/>
  <c r="T108" i="1"/>
  <c r="S155" i="1"/>
  <c r="S154" i="1"/>
  <c r="T107" i="1"/>
  <c r="S153" i="1"/>
  <c r="T106" i="1"/>
  <c r="S152" i="1"/>
  <c r="T105" i="1"/>
  <c r="T104" i="1"/>
  <c r="S151" i="1"/>
  <c r="S150" i="1"/>
  <c r="T103" i="1"/>
  <c r="T102" i="1"/>
  <c r="S149" i="1"/>
  <c r="T101" i="1"/>
  <c r="S148" i="1"/>
  <c r="S147" i="1"/>
  <c r="T100" i="1"/>
  <c r="T99" i="1"/>
  <c r="S146" i="1"/>
  <c r="S145" i="1"/>
  <c r="T98" i="1"/>
  <c r="T97" i="1"/>
  <c r="S144" i="1"/>
  <c r="S143" i="1"/>
  <c r="T96" i="1"/>
  <c r="S142" i="1"/>
  <c r="T95" i="1"/>
  <c r="S141" i="1"/>
  <c r="T94" i="1"/>
  <c r="T93" i="1"/>
  <c r="S140" i="1"/>
  <c r="S139" i="1"/>
  <c r="T92" i="1"/>
  <c r="T91" i="1"/>
  <c r="S138" i="1"/>
  <c r="S137" i="1"/>
  <c r="T90" i="1"/>
  <c r="T89" i="1"/>
  <c r="S136" i="1"/>
  <c r="S135" i="1"/>
  <c r="T88" i="1"/>
  <c r="T87" i="1"/>
  <c r="S134" i="1"/>
  <c r="S133" i="1"/>
  <c r="T86" i="1"/>
  <c r="T85" i="1"/>
  <c r="S132" i="1"/>
  <c r="S131" i="1"/>
  <c r="T84" i="1"/>
  <c r="S130" i="1"/>
  <c r="T83" i="1"/>
  <c r="S129" i="1"/>
  <c r="T82" i="1"/>
  <c r="T81" i="1"/>
  <c r="S128" i="1"/>
  <c r="S127" i="1"/>
  <c r="T80" i="1"/>
  <c r="S126" i="1"/>
  <c r="T79" i="1"/>
  <c r="T78" i="1"/>
  <c r="S125" i="1"/>
  <c r="S124" i="1"/>
  <c r="T77" i="1"/>
  <c r="T76" i="1"/>
  <c r="S123" i="1"/>
  <c r="T75" i="1"/>
  <c r="S122" i="1"/>
  <c r="T74" i="1"/>
  <c r="S121" i="1"/>
  <c r="S120" i="1"/>
  <c r="T73" i="1"/>
  <c r="T72" i="1"/>
  <c r="S119" i="1"/>
  <c r="S118" i="1"/>
  <c r="T71" i="1"/>
  <c r="S117" i="1"/>
  <c r="T70" i="1"/>
  <c r="S116" i="1"/>
  <c r="T69" i="1"/>
  <c r="T68" i="1"/>
  <c r="S115" i="1"/>
  <c r="S114" i="1"/>
  <c r="T67" i="1"/>
  <c r="S113" i="1"/>
  <c r="T66" i="1"/>
  <c r="S112" i="1"/>
  <c r="T65" i="1"/>
  <c r="T64" i="1"/>
  <c r="S111" i="1"/>
  <c r="T63" i="1"/>
  <c r="S110" i="1"/>
  <c r="S109" i="1"/>
  <c r="T62" i="1"/>
  <c r="S108" i="1"/>
  <c r="T61" i="1"/>
  <c r="T60" i="1"/>
  <c r="S107" i="1"/>
  <c r="S106" i="1"/>
  <c r="T59" i="1"/>
  <c r="T58" i="1"/>
  <c r="S105" i="1"/>
  <c r="T57" i="1"/>
  <c r="S104" i="1"/>
  <c r="T56" i="1"/>
  <c r="S103" i="1"/>
  <c r="T55" i="1"/>
  <c r="S102" i="1"/>
  <c r="S101" i="1"/>
  <c r="T54" i="1"/>
  <c r="S100" i="1"/>
  <c r="T53" i="1"/>
  <c r="T52" i="1"/>
  <c r="S99" i="1"/>
  <c r="S98" i="1"/>
  <c r="T51" i="1"/>
  <c r="T50" i="1"/>
  <c r="S97" i="1"/>
  <c r="S96" i="1"/>
  <c r="T49" i="1"/>
  <c r="S95" i="1"/>
  <c r="T48" i="1"/>
  <c r="S94" i="1"/>
  <c r="T47" i="1"/>
  <c r="T46" i="1"/>
  <c r="S93" i="1"/>
  <c r="T45" i="1"/>
  <c r="S92" i="1"/>
  <c r="T44" i="1"/>
  <c r="S91" i="1"/>
  <c r="S90" i="1"/>
  <c r="T43" i="1"/>
  <c r="S89" i="1"/>
  <c r="T42" i="1"/>
  <c r="T41" i="1"/>
  <c r="S88" i="1"/>
  <c r="T40" i="1"/>
  <c r="S87" i="1"/>
  <c r="T39" i="1"/>
  <c r="S86" i="1"/>
  <c r="T38" i="1"/>
  <c r="S85" i="1"/>
  <c r="T37" i="1"/>
  <c r="S84" i="1"/>
  <c r="S83" i="1"/>
  <c r="T36" i="1"/>
  <c r="S82" i="1"/>
  <c r="T35" i="1"/>
  <c r="T34" i="1"/>
  <c r="S81" i="1"/>
  <c r="T33" i="1"/>
  <c r="S80" i="1"/>
  <c r="S79" i="1"/>
  <c r="T32" i="1"/>
  <c r="T31" i="1"/>
  <c r="S78" i="1"/>
  <c r="S77" i="1"/>
  <c r="T30" i="1"/>
  <c r="S76" i="1"/>
  <c r="S75" i="1"/>
  <c r="S74" i="1"/>
  <c r="AC296" i="1" l="1"/>
  <c r="Q297" i="1"/>
  <c r="S296" i="1"/>
  <c r="AC297" i="1" l="1"/>
  <c r="Q298" i="1"/>
  <c r="S297" i="1"/>
  <c r="Q299" i="1" l="1"/>
  <c r="AC298" i="1"/>
  <c r="S298" i="1"/>
</calcChain>
</file>

<file path=xl/sharedStrings.xml><?xml version="1.0" encoding="utf-8"?>
<sst xmlns="http://schemas.openxmlformats.org/spreadsheetml/2006/main" count="232" uniqueCount="74">
  <si>
    <t>3994 - Concessões consolidadas das operações de crédito com recursos livres referenciais                para taxa de juros - Crédito pessoal - u.m.c. (mil)</t>
  </si>
  <si>
    <t>20542 - Saldo da carteira de crédito com recursos livres - Total - R$ (milhões)</t>
  </si>
  <si>
    <t>20672 - Concessões de crédito com recursos livres - Pessoas físicas - Crédito pessoal total - R$ (milhões)</t>
  </si>
  <si>
    <t>20717 - Taxa média de juros das operações de crédito com recursos livres - Total - % a.a.</t>
  </si>
  <si>
    <t>20748 - Taxa média de juros das operações de crédito com recursos livres - Pessoas físicas - Crédito pessoal total - % a.a.</t>
  </si>
  <si>
    <t>21277 - Concessões de crédito com recursos livres - Série encadeada ao crédito referencial - Total - R$ (milhões)</t>
  </si>
  <si>
    <t>21278 - Concessões de crédito com recursos livres - Série encadeada ao crédito referencial - Pessoas jurídicas - Total - R$ (milhões)</t>
  </si>
  <si>
    <t>21279 - Concessões de crédito com recursos livres - Série encadeada ao crédito referencial - Pessoas físicas - Total - R$ (milhões)</t>
  </si>
  <si>
    <t>conc_cred_pessoal_ant</t>
  </si>
  <si>
    <t>sld_cred_total_rl</t>
  </si>
  <si>
    <t>conc_cred_pessoal_nov</t>
  </si>
  <si>
    <t>tx_juros_rl_total</t>
  </si>
  <si>
    <t>tx_juros_cred_pessoal</t>
  </si>
  <si>
    <t>conc_rl_total_encad</t>
  </si>
  <si>
    <t>conc_rl_pj_encad</t>
  </si>
  <si>
    <t>conc_rl_pf_encad</t>
  </si>
  <si>
    <t>8287 - Taxa média mensal (pré-fixada, pós-fixada e flutuante) das operações de crédito com recursos livres referenciais                para taxa de juros - Total geral - % a.a.</t>
  </si>
  <si>
    <t>tx_juros_rl_total_ant</t>
  </si>
  <si>
    <t>3958 - Saldo consolidado no mês das operações de crédito com recursos livres referenciais                para taxa de juros - Total geral - u.m.c. (mil)</t>
  </si>
  <si>
    <t>sld_cred_total_rl_ant</t>
  </si>
  <si>
    <t>renda_real</t>
  </si>
  <si>
    <t>Antes de 2012 - massa real da PME. Depois de mar/2012, massa real da PNAD</t>
  </si>
  <si>
    <t>ibc_br</t>
  </si>
  <si>
    <t>22078 - Massa salarial ampliada - PNADC (média móvel trimestral) - R$ (milhões)</t>
  </si>
  <si>
    <t>22079 - Massa Salarial Ampliada Disponível - PNADC (média móvel trimestral) - R$ (milhões)</t>
  </si>
  <si>
    <t>massa_pnad</t>
  </si>
  <si>
    <t>massa_pnad_disp</t>
  </si>
  <si>
    <t>24364 - Índice de Atividade Econômica do Banco Central (IBC-Br) - com ajuste sazonal - Índice</t>
  </si>
  <si>
    <t>433 - Índice nacional de preços ao consumidor-amplo (IPCA) - Var. % mensal</t>
  </si>
  <si>
    <t>ipca_am</t>
  </si>
  <si>
    <t>ipca_index</t>
  </si>
  <si>
    <t>conc_cred_pessoal_real</t>
  </si>
  <si>
    <t>sld_cred_total_rl_real</t>
  </si>
  <si>
    <t>conc_rl_total_enc_real</t>
  </si>
  <si>
    <t>conc_rl_pj_enc_real</t>
  </si>
  <si>
    <t>conc_rl_pf_enc_real</t>
  </si>
  <si>
    <t>hits_cred</t>
  </si>
  <si>
    <t>hits_cred2</t>
  </si>
  <si>
    <t>hits_emp</t>
  </si>
  <si>
    <t>hits_fin</t>
  </si>
  <si>
    <t>caged_bra</t>
  </si>
  <si>
    <t>tx_juros_cred_pessoal_real</t>
  </si>
  <si>
    <t>ibc_br_sa</t>
  </si>
  <si>
    <t>ibc_br_sa_yoy</t>
  </si>
  <si>
    <t>ibc_br_sa_at</t>
  </si>
  <si>
    <t>massa_pnad_at</t>
  </si>
  <si>
    <t>massa_pnad_disp_at</t>
  </si>
  <si>
    <t>massa_pnad_yoy</t>
  </si>
  <si>
    <t>massa_pnad_disp_yoy</t>
  </si>
  <si>
    <t>ibc_br_sa_as</t>
  </si>
  <si>
    <t>cr_cred_total.interest_over_time.hits</t>
  </si>
  <si>
    <t>cr_fin_total.interest_over_time.hits</t>
  </si>
  <si>
    <t>cr_emp_total.interest_over_time.hits</t>
  </si>
  <si>
    <t>result.1</t>
  </si>
  <si>
    <t>result.2</t>
  </si>
  <si>
    <t>result.3</t>
  </si>
  <si>
    <t>result.4</t>
  </si>
  <si>
    <t>result.5</t>
  </si>
  <si>
    <t>result.6</t>
  </si>
  <si>
    <t>result.7</t>
  </si>
  <si>
    <t>result.8</t>
  </si>
  <si>
    <t>l_credl0</t>
  </si>
  <si>
    <t>RW</t>
  </si>
  <si>
    <t>AR(1)</t>
  </si>
  <si>
    <t>SSM - factor model with AR(1) for states</t>
  </si>
  <si>
    <t>SSM - factor model with AR(1) for states and threshold for stochastic volatility</t>
  </si>
  <si>
    <t>SSM - factor model with AR(1) for states and regime switch</t>
  </si>
  <si>
    <t>X</t>
  </si>
  <si>
    <t>X.1</t>
  </si>
  <si>
    <t>result.9</t>
  </si>
  <si>
    <t>result.10</t>
  </si>
  <si>
    <t>result.11</t>
  </si>
  <si>
    <t>NA</t>
  </si>
  <si>
    <t>ipca_aa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</si>
</sst>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rgb="FF000000"/>
      <name val="Segoe UI"/>
      <family val="2"/>
    </font>
    <font>
      <sz val="8"/>
      <color theme="1"/>
      <name val="Segoe UI"/>
      <family val="2"/>
    </font>
    <font>
      <sz val="8"/>
      <color rgb="FF000000"/>
      <name val="Segoe UI"/>
      <family val="2"/>
    </font>
    <font>
      <i/>
      <sz val="8"/>
      <color rgb="FFB0B0B0"/>
      <name val="Segoe U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4F8F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/>
      <right style="medium">
        <color rgb="FFD6DADC"/>
      </right>
      <top/>
      <bottom/>
      <diagonal/>
    </border>
    <border>
      <left style="medium">
        <color rgb="FFD6DADC"/>
      </left>
      <right style="medium">
        <color rgb="FFD6DADC"/>
      </right>
      <top/>
      <bottom/>
      <diagonal/>
    </border>
    <border>
      <left style="medium">
        <color rgb="FFD6DADC"/>
      </left>
      <right style="medium">
        <color rgb="FFD6DADC"/>
      </right>
      <top/>
      <bottom style="medium">
        <color rgb="FFD6DADC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3" fontId="0" fillId="0" borderId="0" xfId="0" applyNumberFormat="1"/>
    <xf numFmtId="0" fontId="0" fillId="0" borderId="0" xfId="0"/>
    <xf numFmtId="17" fontId="0" fillId="0" borderId="0" xfId="0" applyNumberFormat="1"/>
    <xf numFmtId="0" fontId="0" fillId="0" borderId="11" xfId="0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33" borderId="10" xfId="0" applyFont="1" applyFill="1" applyBorder="1" applyAlignment="1">
      <alignment horizontal="right" vertical="center"/>
    </xf>
    <xf numFmtId="0" fontId="19" fillId="0" borderId="10" xfId="0" applyFont="1" applyBorder="1" applyAlignment="1">
      <alignment horizontal="right" vertical="center"/>
    </xf>
    <xf numFmtId="0" fontId="20" fillId="34" borderId="10" xfId="0" applyFont="1" applyFill="1" applyBorder="1" applyAlignment="1">
      <alignment vertical="center"/>
    </xf>
    <xf numFmtId="17" fontId="18" fillId="33" borderId="10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34" borderId="0" xfId="0" applyFill="1"/>
    <xf numFmtId="0" fontId="20" fillId="34" borderId="10" xfId="0" applyFont="1" applyFill="1" applyBorder="1" applyAlignment="1">
      <alignment horizontal="right" vertical="center"/>
    </xf>
    <xf numFmtId="0" fontId="21" fillId="34" borderId="10" xfId="0" applyFont="1" applyFill="1" applyBorder="1" applyAlignment="1">
      <alignment horizontal="right" vertical="center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99"/>
  <sheetViews>
    <sheetView zoomScale="90" zoomScaleNormal="90" workbookViewId="0">
      <pane xSplit="1" ySplit="2" topLeftCell="H15" activePane="bottomRight" state="frozen"/>
      <selection pane="topRight" activeCell="B1" sqref="B1"/>
      <selection pane="bottomLeft" activeCell="A3" sqref="A3"/>
      <selection pane="bottomRight" activeCell="R15" sqref="R15"/>
    </sheetView>
  </sheetViews>
  <sheetFormatPr defaultRowHeight="15" x14ac:dyDescent="0.25"/>
  <cols>
    <col min="2" max="4" width="22.7109375" customWidth="1"/>
    <col min="5" max="5" width="22.7109375" style="2" customWidth="1"/>
    <col min="6" max="11" width="22.7109375" customWidth="1"/>
    <col min="18" max="18" width="9.140625" style="2"/>
    <col min="24" max="27" width="9.140625" style="2"/>
    <col min="30" max="30" width="9.140625" style="2"/>
    <col min="32" max="34" width="9.140625" style="2"/>
  </cols>
  <sheetData>
    <row r="1" spans="1:36" s="2" customFormat="1" x14ac:dyDescent="0.25">
      <c r="B1" s="2" t="s">
        <v>8</v>
      </c>
      <c r="C1" s="2" t="s">
        <v>10</v>
      </c>
      <c r="D1" s="2" t="s">
        <v>9</v>
      </c>
      <c r="E1" s="2" t="s">
        <v>19</v>
      </c>
      <c r="F1" s="2" t="s">
        <v>11</v>
      </c>
      <c r="G1" s="2" t="s">
        <v>17</v>
      </c>
      <c r="H1" s="2" t="s">
        <v>12</v>
      </c>
      <c r="I1" s="2" t="s">
        <v>13</v>
      </c>
      <c r="J1" s="2" t="s">
        <v>14</v>
      </c>
      <c r="K1" s="2" t="s">
        <v>15</v>
      </c>
      <c r="L1" s="2" t="s">
        <v>20</v>
      </c>
      <c r="M1" s="2" t="s">
        <v>22</v>
      </c>
      <c r="N1" s="2" t="s">
        <v>25</v>
      </c>
      <c r="O1" s="2" t="s">
        <v>26</v>
      </c>
      <c r="P1" s="2" t="s">
        <v>29</v>
      </c>
      <c r="Q1" s="2" t="s">
        <v>30</v>
      </c>
      <c r="R1" s="2" t="s">
        <v>73</v>
      </c>
      <c r="S1" s="2" t="s">
        <v>31</v>
      </c>
      <c r="T1" s="2" t="s">
        <v>32</v>
      </c>
      <c r="U1" s="2" t="s">
        <v>33</v>
      </c>
      <c r="V1" s="2" t="s">
        <v>34</v>
      </c>
      <c r="W1" s="2" t="s">
        <v>35</v>
      </c>
      <c r="X1" s="2" t="s">
        <v>36</v>
      </c>
      <c r="Y1" s="2" t="s">
        <v>37</v>
      </c>
      <c r="Z1" s="2" t="s">
        <v>38</v>
      </c>
      <c r="AA1" s="2" t="s">
        <v>39</v>
      </c>
      <c r="AB1" s="2" t="s">
        <v>40</v>
      </c>
      <c r="AC1" s="2" t="s">
        <v>41</v>
      </c>
      <c r="AD1" s="2" t="s">
        <v>43</v>
      </c>
      <c r="AE1" s="2" t="s">
        <v>44</v>
      </c>
      <c r="AF1" s="2" t="s">
        <v>49</v>
      </c>
      <c r="AG1" s="2" t="s">
        <v>47</v>
      </c>
      <c r="AH1" s="2" t="s">
        <v>45</v>
      </c>
      <c r="AI1" s="2" t="s">
        <v>48</v>
      </c>
      <c r="AJ1" s="2" t="s">
        <v>46</v>
      </c>
    </row>
    <row r="2" spans="1:36" x14ac:dyDescent="0.25">
      <c r="A2" s="2"/>
      <c r="B2" s="2" t="s">
        <v>0</v>
      </c>
      <c r="C2" s="2" t="s">
        <v>2</v>
      </c>
      <c r="D2" s="2" t="s">
        <v>1</v>
      </c>
      <c r="E2" s="2" t="s">
        <v>18</v>
      </c>
      <c r="F2" s="2" t="s">
        <v>3</v>
      </c>
      <c r="G2" s="2" t="s">
        <v>16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21</v>
      </c>
      <c r="M2" s="2" t="s">
        <v>27</v>
      </c>
      <c r="N2" s="2" t="s">
        <v>23</v>
      </c>
      <c r="O2" s="2" t="s">
        <v>24</v>
      </c>
      <c r="P2" s="2" t="s">
        <v>28</v>
      </c>
    </row>
    <row r="3" spans="1:36" x14ac:dyDescent="0.25">
      <c r="A3" s="3">
        <v>34516</v>
      </c>
      <c r="B3" s="2"/>
      <c r="C3" s="2"/>
      <c r="D3" s="2"/>
      <c r="F3" s="2"/>
      <c r="G3" s="2"/>
      <c r="H3" s="2">
        <v>243.47</v>
      </c>
      <c r="I3" s="2"/>
      <c r="J3" s="2"/>
      <c r="K3" s="2"/>
      <c r="L3" s="2"/>
      <c r="N3" s="2"/>
      <c r="P3" s="2">
        <v>6.84</v>
      </c>
      <c r="Q3">
        <v>100</v>
      </c>
      <c r="S3" s="2"/>
      <c r="T3" s="2"/>
    </row>
    <row r="4" spans="1:36" x14ac:dyDescent="0.25">
      <c r="A4" s="3">
        <v>34547</v>
      </c>
      <c r="B4" s="2"/>
      <c r="C4" s="2"/>
      <c r="D4" s="2"/>
      <c r="F4" s="2"/>
      <c r="G4" s="2"/>
      <c r="H4" s="2">
        <v>188.07</v>
      </c>
      <c r="I4" s="2"/>
      <c r="J4" s="2"/>
      <c r="K4" s="2"/>
      <c r="L4" s="2"/>
      <c r="N4" s="2"/>
      <c r="P4" s="2">
        <v>1.86</v>
      </c>
      <c r="Q4">
        <f>Q3*(1+P4/100)</f>
        <v>101.86</v>
      </c>
      <c r="S4" s="2"/>
      <c r="T4" s="2"/>
    </row>
    <row r="5" spans="1:36" x14ac:dyDescent="0.25">
      <c r="A5" s="3">
        <v>34578</v>
      </c>
      <c r="B5" s="2"/>
      <c r="C5" s="2"/>
      <c r="D5" s="2"/>
      <c r="F5" s="2"/>
      <c r="G5" s="2"/>
      <c r="H5" s="2">
        <v>199.38</v>
      </c>
      <c r="I5" s="2"/>
      <c r="J5" s="2"/>
      <c r="K5" s="2"/>
      <c r="L5" s="2"/>
      <c r="N5" s="2"/>
      <c r="P5" s="2">
        <v>1.53</v>
      </c>
      <c r="Q5" s="2">
        <f t="shared" ref="Q5:Q68" si="0">Q4*(1+P5/100)</f>
        <v>103.41845800000002</v>
      </c>
      <c r="S5" s="2"/>
      <c r="T5" s="2"/>
    </row>
    <row r="6" spans="1:36" x14ac:dyDescent="0.25">
      <c r="A6" s="3">
        <v>34608</v>
      </c>
      <c r="B6" s="2"/>
      <c r="C6" s="2"/>
      <c r="D6" s="2"/>
      <c r="F6" s="2"/>
      <c r="G6" s="2"/>
      <c r="H6" s="2">
        <v>211.65</v>
      </c>
      <c r="I6" s="2"/>
      <c r="J6" s="2"/>
      <c r="K6" s="2"/>
      <c r="L6" s="2"/>
      <c r="N6" s="2"/>
      <c r="P6" s="2">
        <v>2.62</v>
      </c>
      <c r="Q6" s="2">
        <f t="shared" si="0"/>
        <v>106.12802159960002</v>
      </c>
      <c r="S6" s="2"/>
      <c r="T6" s="2"/>
    </row>
    <row r="7" spans="1:36" x14ac:dyDescent="0.25">
      <c r="A7" s="3">
        <v>34639</v>
      </c>
      <c r="B7" s="2"/>
      <c r="C7" s="2"/>
      <c r="D7" s="2"/>
      <c r="F7" s="2"/>
      <c r="G7" s="2"/>
      <c r="H7" s="2">
        <v>226.58</v>
      </c>
      <c r="I7" s="2"/>
      <c r="J7" s="2"/>
      <c r="K7" s="2"/>
      <c r="L7" s="2"/>
      <c r="N7" s="2"/>
      <c r="P7" s="2">
        <v>2.81</v>
      </c>
      <c r="Q7" s="2">
        <f t="shared" si="0"/>
        <v>109.11021900654877</v>
      </c>
      <c r="S7" s="2"/>
      <c r="T7" s="2"/>
    </row>
    <row r="8" spans="1:36" x14ac:dyDescent="0.25">
      <c r="A8" s="3">
        <v>34669</v>
      </c>
      <c r="B8" s="2"/>
      <c r="C8" s="2"/>
      <c r="D8" s="2"/>
      <c r="F8" s="2"/>
      <c r="G8" s="2"/>
      <c r="H8" s="2">
        <v>218.26</v>
      </c>
      <c r="I8" s="2"/>
      <c r="J8" s="2"/>
      <c r="K8" s="2"/>
      <c r="L8" s="2"/>
      <c r="N8" s="2"/>
      <c r="P8" s="2">
        <v>1.71</v>
      </c>
      <c r="Q8" s="2">
        <f t="shared" si="0"/>
        <v>110.97600375156075</v>
      </c>
      <c r="S8" s="2"/>
      <c r="T8" s="2"/>
    </row>
    <row r="9" spans="1:36" x14ac:dyDescent="0.25">
      <c r="A9" s="3">
        <v>34700</v>
      </c>
      <c r="B9" s="2"/>
      <c r="C9" s="2"/>
      <c r="D9" s="2"/>
      <c r="F9" s="2"/>
      <c r="G9" s="2"/>
      <c r="H9" s="2">
        <v>214.78</v>
      </c>
      <c r="I9" s="2"/>
      <c r="J9" s="2"/>
      <c r="K9" s="2"/>
      <c r="L9" s="2"/>
      <c r="N9" s="2"/>
      <c r="P9" s="2">
        <v>1.7</v>
      </c>
      <c r="Q9" s="2">
        <f t="shared" si="0"/>
        <v>112.86259581533727</v>
      </c>
      <c r="S9" s="2"/>
      <c r="T9" s="2"/>
      <c r="AB9">
        <v>-22433</v>
      </c>
    </row>
    <row r="10" spans="1:36" x14ac:dyDescent="0.25">
      <c r="A10" s="3">
        <v>34731</v>
      </c>
      <c r="B10" s="2"/>
      <c r="C10" s="2"/>
      <c r="D10" s="2"/>
      <c r="F10" s="2"/>
      <c r="G10" s="2"/>
      <c r="H10" s="2">
        <v>221.93</v>
      </c>
      <c r="I10" s="2"/>
      <c r="J10" s="2"/>
      <c r="K10" s="2"/>
      <c r="L10" s="2"/>
      <c r="N10" s="2"/>
      <c r="P10" s="2">
        <v>1.02</v>
      </c>
      <c r="Q10" s="2">
        <f t="shared" si="0"/>
        <v>114.01379429265371</v>
      </c>
      <c r="S10" s="2"/>
      <c r="T10" s="2"/>
      <c r="AB10">
        <v>60198</v>
      </c>
    </row>
    <row r="11" spans="1:36" x14ac:dyDescent="0.25">
      <c r="A11" s="3">
        <v>34759</v>
      </c>
      <c r="B11" s="2"/>
      <c r="C11" s="2"/>
      <c r="D11" s="2"/>
      <c r="F11" s="2"/>
      <c r="G11" s="2"/>
      <c r="H11" s="2">
        <v>235.07</v>
      </c>
      <c r="I11" s="2"/>
      <c r="J11" s="2"/>
      <c r="K11" s="2"/>
      <c r="L11" s="2"/>
      <c r="N11" s="2"/>
      <c r="P11" s="2">
        <v>1.55</v>
      </c>
      <c r="Q11" s="2">
        <f t="shared" si="0"/>
        <v>115.78100810418985</v>
      </c>
      <c r="S11" s="2"/>
      <c r="T11" s="2"/>
      <c r="AB11">
        <v>21193</v>
      </c>
    </row>
    <row r="12" spans="1:36" x14ac:dyDescent="0.25">
      <c r="A12" s="3">
        <v>34790</v>
      </c>
      <c r="B12" s="2"/>
      <c r="C12" s="2"/>
      <c r="D12" s="2"/>
      <c r="F12" s="2"/>
      <c r="G12" s="2"/>
      <c r="H12" s="2">
        <v>251.7</v>
      </c>
      <c r="I12" s="2"/>
      <c r="J12" s="2"/>
      <c r="K12" s="2"/>
      <c r="L12" s="2"/>
      <c r="N12" s="2"/>
      <c r="P12" s="2">
        <v>2.4300000000000002</v>
      </c>
      <c r="Q12" s="2">
        <f t="shared" si="0"/>
        <v>118.59448660112166</v>
      </c>
      <c r="S12" s="2"/>
      <c r="T12" s="2"/>
      <c r="AB12">
        <v>79786</v>
      </c>
    </row>
    <row r="13" spans="1:36" x14ac:dyDescent="0.25">
      <c r="A13" s="3">
        <v>34820</v>
      </c>
      <c r="B13" s="2"/>
      <c r="C13" s="2"/>
      <c r="D13" s="2"/>
      <c r="F13" s="2"/>
      <c r="G13" s="2"/>
      <c r="H13" s="2">
        <v>230.54</v>
      </c>
      <c r="I13" s="2"/>
      <c r="J13" s="2"/>
      <c r="K13" s="2"/>
      <c r="L13" s="2"/>
      <c r="N13" s="2"/>
      <c r="P13" s="2">
        <v>2.67</v>
      </c>
      <c r="Q13" s="2">
        <f t="shared" si="0"/>
        <v>121.76095939337161</v>
      </c>
      <c r="S13" s="2"/>
      <c r="T13" s="2"/>
      <c r="AB13">
        <v>83053</v>
      </c>
    </row>
    <row r="14" spans="1:36" x14ac:dyDescent="0.25">
      <c r="A14" s="3">
        <v>34851</v>
      </c>
      <c r="B14" s="2"/>
      <c r="C14" s="2"/>
      <c r="D14" s="2"/>
      <c r="F14" s="2"/>
      <c r="G14" s="2"/>
      <c r="H14" s="2">
        <v>220.07</v>
      </c>
      <c r="I14" s="2"/>
      <c r="J14" s="2"/>
      <c r="K14" s="2"/>
      <c r="L14" s="2"/>
      <c r="N14" s="2"/>
      <c r="P14" s="2">
        <v>2.2599999999999998</v>
      </c>
      <c r="Q14" s="2">
        <f t="shared" si="0"/>
        <v>124.5127570756618</v>
      </c>
      <c r="S14" s="2"/>
      <c r="T14" s="2"/>
      <c r="AB14">
        <v>1107</v>
      </c>
    </row>
    <row r="15" spans="1:36" x14ac:dyDescent="0.25">
      <c r="A15" s="3">
        <v>34881</v>
      </c>
      <c r="B15" s="2"/>
      <c r="C15" s="2"/>
      <c r="D15" s="2"/>
      <c r="F15" s="2"/>
      <c r="G15" s="2"/>
      <c r="H15" s="2">
        <v>209.37</v>
      </c>
      <c r="I15" s="2"/>
      <c r="J15" s="2"/>
      <c r="K15" s="2"/>
      <c r="L15" s="2"/>
      <c r="N15" s="2"/>
      <c r="P15" s="2">
        <v>2.36</v>
      </c>
      <c r="Q15" s="2">
        <f t="shared" si="0"/>
        <v>127.45125814264742</v>
      </c>
      <c r="R15" s="2">
        <v>0.27451258142647417</v>
      </c>
      <c r="S15" s="2"/>
      <c r="T15" s="2"/>
      <c r="AB15">
        <v>-70928</v>
      </c>
      <c r="AC15">
        <f>((1+H15/100)/(Q15/Q3)-1)*100</f>
        <v>142.73593255057824</v>
      </c>
    </row>
    <row r="16" spans="1:36" x14ac:dyDescent="0.25">
      <c r="A16" s="3">
        <v>34912</v>
      </c>
      <c r="B16" s="2"/>
      <c r="C16" s="2"/>
      <c r="D16" s="2"/>
      <c r="F16" s="2"/>
      <c r="G16" s="2"/>
      <c r="H16" s="2">
        <v>210.61</v>
      </c>
      <c r="I16" s="2"/>
      <c r="J16" s="2"/>
      <c r="K16" s="2"/>
      <c r="L16" s="2"/>
      <c r="N16" s="2"/>
      <c r="P16" s="2">
        <v>0.99</v>
      </c>
      <c r="Q16" s="2">
        <f t="shared" si="0"/>
        <v>128.71302559825963</v>
      </c>
      <c r="R16" s="2">
        <v>0.26362679754819984</v>
      </c>
      <c r="S16" s="2"/>
      <c r="T16" s="2"/>
      <c r="AB16">
        <v>-123328</v>
      </c>
      <c r="AC16" s="2">
        <f t="shared" ref="AC16:AC79" si="1">((1+H16/100)/(Q16/Q4)-1)*100</f>
        <v>145.80833565944701</v>
      </c>
    </row>
    <row r="17" spans="1:29" x14ac:dyDescent="0.25">
      <c r="A17" s="3">
        <v>34943</v>
      </c>
      <c r="B17" s="2"/>
      <c r="C17" s="2"/>
      <c r="D17" s="2"/>
      <c r="F17" s="2"/>
      <c r="G17" s="2"/>
      <c r="H17" s="2">
        <v>205.59</v>
      </c>
      <c r="I17" s="2"/>
      <c r="J17" s="2"/>
      <c r="K17" s="2"/>
      <c r="L17" s="2"/>
      <c r="N17" s="2"/>
      <c r="P17" s="2">
        <v>0.99</v>
      </c>
      <c r="Q17" s="2">
        <f t="shared" si="0"/>
        <v>129.98728455168239</v>
      </c>
      <c r="R17" s="2">
        <v>0.25690604042541776</v>
      </c>
      <c r="S17" s="2"/>
      <c r="T17" s="2"/>
      <c r="AB17">
        <v>-72358</v>
      </c>
      <c r="AC17" s="2">
        <f t="shared" si="1"/>
        <v>143.1287543948541</v>
      </c>
    </row>
    <row r="18" spans="1:29" x14ac:dyDescent="0.25">
      <c r="A18" s="3">
        <v>34973</v>
      </c>
      <c r="B18" s="2"/>
      <c r="C18" s="2"/>
      <c r="D18" s="2"/>
      <c r="F18" s="2"/>
      <c r="G18" s="2"/>
      <c r="H18" s="2">
        <v>197.39</v>
      </c>
      <c r="I18" s="2"/>
      <c r="J18" s="2"/>
      <c r="K18" s="2"/>
      <c r="L18" s="2"/>
      <c r="N18" s="2"/>
      <c r="P18" s="2">
        <v>1.41</v>
      </c>
      <c r="Q18" s="2">
        <f t="shared" si="0"/>
        <v>131.82010526386111</v>
      </c>
      <c r="R18" s="2">
        <v>0.24208576846171903</v>
      </c>
      <c r="S18" s="2"/>
      <c r="T18" s="2"/>
      <c r="AB18">
        <v>-48661</v>
      </c>
      <c r="AC18" s="2">
        <f t="shared" si="1"/>
        <v>139.42791033529622</v>
      </c>
    </row>
    <row r="19" spans="1:29" x14ac:dyDescent="0.25">
      <c r="A19" s="3">
        <v>35004</v>
      </c>
      <c r="B19" s="2"/>
      <c r="C19" s="2"/>
      <c r="D19" s="2"/>
      <c r="F19" s="2"/>
      <c r="G19" s="2"/>
      <c r="H19" s="2">
        <v>193.57</v>
      </c>
      <c r="I19" s="2"/>
      <c r="J19" s="2"/>
      <c r="K19" s="2"/>
      <c r="L19" s="2"/>
      <c r="N19" s="2"/>
      <c r="P19" s="2">
        <v>1.47</v>
      </c>
      <c r="Q19" s="2">
        <f t="shared" si="0"/>
        <v>133.75786081123985</v>
      </c>
      <c r="R19" s="2">
        <v>0.22589673111380826</v>
      </c>
      <c r="S19" s="2"/>
      <c r="T19" s="2"/>
      <c r="AB19">
        <v>-77051</v>
      </c>
      <c r="AC19" s="2">
        <f t="shared" si="1"/>
        <v>139.47367877657379</v>
      </c>
    </row>
    <row r="20" spans="1:29" x14ac:dyDescent="0.25">
      <c r="A20" s="3">
        <v>35034</v>
      </c>
      <c r="B20" s="2"/>
      <c r="C20" s="2"/>
      <c r="D20" s="2"/>
      <c r="F20" s="2"/>
      <c r="G20" s="2"/>
      <c r="H20" s="2">
        <v>183.2</v>
      </c>
      <c r="I20" s="2"/>
      <c r="J20" s="2"/>
      <c r="K20" s="2"/>
      <c r="L20" s="2"/>
      <c r="N20" s="2"/>
      <c r="P20" s="2">
        <v>1.56</v>
      </c>
      <c r="Q20" s="2">
        <f t="shared" si="0"/>
        <v>135.84448343989521</v>
      </c>
      <c r="R20" s="2">
        <v>0.22408880161162514</v>
      </c>
      <c r="S20" s="2"/>
      <c r="T20" s="2"/>
      <c r="AB20">
        <v>-30824</v>
      </c>
      <c r="AC20" s="2">
        <f t="shared" si="1"/>
        <v>131.35576408111996</v>
      </c>
    </row>
    <row r="21" spans="1:29" x14ac:dyDescent="0.25">
      <c r="A21" s="3">
        <v>35065</v>
      </c>
      <c r="B21" s="2"/>
      <c r="C21" s="2"/>
      <c r="D21" s="2"/>
      <c r="F21" s="2"/>
      <c r="G21" s="2"/>
      <c r="H21" s="2">
        <v>163.69999999999999</v>
      </c>
      <c r="I21" s="2"/>
      <c r="J21" s="2"/>
      <c r="K21" s="2"/>
      <c r="L21" s="2"/>
      <c r="N21" s="2"/>
      <c r="P21" s="2">
        <v>1.34</v>
      </c>
      <c r="Q21" s="2">
        <f t="shared" si="0"/>
        <v>137.66479951798982</v>
      </c>
      <c r="R21" s="2">
        <v>0.21975574390680541</v>
      </c>
      <c r="S21" s="2"/>
      <c r="T21" s="2"/>
      <c r="AB21">
        <v>-62111</v>
      </c>
      <c r="AC21" s="2">
        <f t="shared" si="1"/>
        <v>116.1908245296591</v>
      </c>
    </row>
    <row r="22" spans="1:29" x14ac:dyDescent="0.25">
      <c r="A22" s="3">
        <v>35096</v>
      </c>
      <c r="B22" s="2"/>
      <c r="C22" s="2"/>
      <c r="D22" s="2"/>
      <c r="F22" s="2"/>
      <c r="G22" s="2"/>
      <c r="H22" s="2">
        <v>152.86000000000001</v>
      </c>
      <c r="I22" s="2"/>
      <c r="J22" s="2"/>
      <c r="K22" s="2"/>
      <c r="L22" s="2"/>
      <c r="N22" s="2"/>
      <c r="P22" s="2">
        <v>1.03</v>
      </c>
      <c r="Q22" s="2">
        <f t="shared" si="0"/>
        <v>139.08274695302512</v>
      </c>
      <c r="R22" s="2">
        <v>0.21987648789254166</v>
      </c>
      <c r="S22" s="2"/>
      <c r="T22" s="2"/>
      <c r="AB22">
        <v>-27489</v>
      </c>
      <c r="AC22" s="2">
        <f t="shared" si="1"/>
        <v>107.28328032360133</v>
      </c>
    </row>
    <row r="23" spans="1:29" x14ac:dyDescent="0.25">
      <c r="A23" s="3">
        <v>35125</v>
      </c>
      <c r="B23" s="2"/>
      <c r="C23" s="2"/>
      <c r="D23" s="2"/>
      <c r="F23" s="2"/>
      <c r="G23" s="2"/>
      <c r="H23" s="2">
        <v>142.59</v>
      </c>
      <c r="I23" s="2"/>
      <c r="J23" s="2"/>
      <c r="K23" s="2"/>
      <c r="L23" s="2"/>
      <c r="N23" s="2"/>
      <c r="P23" s="2">
        <v>0.35</v>
      </c>
      <c r="Q23" s="2">
        <f t="shared" si="0"/>
        <v>139.56953656736073</v>
      </c>
      <c r="R23" s="2">
        <v>0.20546140384063571</v>
      </c>
      <c r="S23" s="2"/>
      <c r="T23" s="2"/>
      <c r="AB23">
        <v>-35913</v>
      </c>
      <c r="AC23" s="2">
        <f t="shared" si="1"/>
        <v>101.24244478263766</v>
      </c>
    </row>
    <row r="24" spans="1:29" x14ac:dyDescent="0.25">
      <c r="A24" s="3">
        <v>35156</v>
      </c>
      <c r="B24" s="2"/>
      <c r="C24" s="2"/>
      <c r="D24" s="2"/>
      <c r="F24" s="2"/>
      <c r="G24" s="2"/>
      <c r="H24" s="2">
        <v>137.99</v>
      </c>
      <c r="I24" s="2"/>
      <c r="J24" s="2"/>
      <c r="K24" s="2"/>
      <c r="L24" s="2"/>
      <c r="N24" s="2"/>
      <c r="P24" s="2">
        <v>1.26</v>
      </c>
      <c r="Q24" s="2">
        <f t="shared" si="0"/>
        <v>141.32811272810946</v>
      </c>
      <c r="R24" s="2">
        <v>0.19169209951091259</v>
      </c>
      <c r="S24" s="2"/>
      <c r="T24" s="2"/>
      <c r="AB24">
        <v>61047</v>
      </c>
      <c r="AC24" s="2">
        <f t="shared" si="1"/>
        <v>99.707625902424368</v>
      </c>
    </row>
    <row r="25" spans="1:29" x14ac:dyDescent="0.25">
      <c r="A25" s="3">
        <v>35186</v>
      </c>
      <c r="B25" s="2"/>
      <c r="C25" s="2"/>
      <c r="D25" s="2"/>
      <c r="F25" s="2"/>
      <c r="G25" s="2"/>
      <c r="H25" s="2">
        <v>133.74</v>
      </c>
      <c r="I25" s="2"/>
      <c r="J25" s="2"/>
      <c r="K25" s="2"/>
      <c r="L25" s="2"/>
      <c r="N25" s="2"/>
      <c r="P25" s="2">
        <v>1.22</v>
      </c>
      <c r="Q25" s="2">
        <f t="shared" si="0"/>
        <v>143.0523157033924</v>
      </c>
      <c r="R25" s="2">
        <v>0.17486192960450531</v>
      </c>
      <c r="S25" s="2"/>
      <c r="T25" s="2"/>
      <c r="AB25">
        <v>107240</v>
      </c>
      <c r="AC25" s="2">
        <f t="shared" si="1"/>
        <v>98.951037658258372</v>
      </c>
    </row>
    <row r="26" spans="1:29" x14ac:dyDescent="0.25">
      <c r="A26" s="3">
        <v>35217</v>
      </c>
      <c r="B26" s="2"/>
      <c r="C26" s="2"/>
      <c r="D26" s="2"/>
      <c r="F26" s="2"/>
      <c r="G26" s="2"/>
      <c r="H26" s="2">
        <v>131.33000000000001</v>
      </c>
      <c r="I26" s="2"/>
      <c r="J26" s="2"/>
      <c r="K26" s="2"/>
      <c r="L26" s="2"/>
      <c r="N26" s="2"/>
      <c r="P26" s="2">
        <v>1.19</v>
      </c>
      <c r="Q26" s="2">
        <f t="shared" si="0"/>
        <v>144.75463826026277</v>
      </c>
      <c r="R26" s="2">
        <v>0.16256873319655685</v>
      </c>
      <c r="S26" s="2"/>
      <c r="T26" s="2"/>
      <c r="AB26">
        <v>53017</v>
      </c>
      <c r="AC26" s="2">
        <f t="shared" si="1"/>
        <v>98.981783523408026</v>
      </c>
    </row>
    <row r="27" spans="1:29" x14ac:dyDescent="0.25">
      <c r="A27" s="3">
        <v>35247</v>
      </c>
      <c r="B27" s="2"/>
      <c r="C27" s="2"/>
      <c r="D27" s="2"/>
      <c r="F27" s="2"/>
      <c r="G27" s="2"/>
      <c r="H27" s="2">
        <v>125.66</v>
      </c>
      <c r="I27" s="2"/>
      <c r="J27" s="2"/>
      <c r="K27" s="2"/>
      <c r="L27" s="2"/>
      <c r="N27" s="2"/>
      <c r="P27" s="2">
        <v>1.1100000000000001</v>
      </c>
      <c r="Q27" s="2">
        <f t="shared" si="0"/>
        <v>146.3614147449517</v>
      </c>
      <c r="R27" s="2">
        <v>0.14837167461414502</v>
      </c>
      <c r="S27" s="2"/>
      <c r="T27" s="2"/>
      <c r="AB27">
        <v>9110</v>
      </c>
      <c r="AC27" s="2">
        <f t="shared" si="1"/>
        <v>96.504324330206188</v>
      </c>
    </row>
    <row r="28" spans="1:29" x14ac:dyDescent="0.25">
      <c r="A28" s="3">
        <v>35278</v>
      </c>
      <c r="B28" s="2"/>
      <c r="C28" s="2"/>
      <c r="D28" s="2"/>
      <c r="F28" s="2"/>
      <c r="G28" s="2"/>
      <c r="H28" s="2">
        <v>120.54</v>
      </c>
      <c r="I28" s="2"/>
      <c r="J28" s="2"/>
      <c r="K28" s="2"/>
      <c r="L28" s="2"/>
      <c r="N28" s="2"/>
      <c r="P28" s="2">
        <v>0.44</v>
      </c>
      <c r="Q28" s="2">
        <f t="shared" si="0"/>
        <v>147.00540496982947</v>
      </c>
      <c r="R28" s="2">
        <v>0.14211754627433115</v>
      </c>
      <c r="S28" s="2"/>
      <c r="T28" s="2"/>
      <c r="AB28">
        <v>-12175</v>
      </c>
      <c r="AC28" s="2">
        <f t="shared" si="1"/>
        <v>93.097462445452493</v>
      </c>
    </row>
    <row r="29" spans="1:29" x14ac:dyDescent="0.25">
      <c r="A29" s="3">
        <v>35309</v>
      </c>
      <c r="B29" s="2"/>
      <c r="C29" s="2"/>
      <c r="D29" s="2"/>
      <c r="F29" s="2"/>
      <c r="G29" s="2"/>
      <c r="H29" s="2">
        <v>120.51</v>
      </c>
      <c r="I29" s="2"/>
      <c r="J29" s="2"/>
      <c r="K29" s="2"/>
      <c r="L29" s="2"/>
      <c r="N29" s="2"/>
      <c r="P29" s="2">
        <v>0.15</v>
      </c>
      <c r="Q29" s="2">
        <f t="shared" si="0"/>
        <v>147.22591307728422</v>
      </c>
      <c r="R29" s="2">
        <v>0.1326178063112613</v>
      </c>
      <c r="S29" s="2"/>
      <c r="T29" s="2"/>
      <c r="AB29">
        <v>21353</v>
      </c>
      <c r="AC29" s="2">
        <f t="shared" si="1"/>
        <v>94.690564435113899</v>
      </c>
    </row>
    <row r="30" spans="1:29" x14ac:dyDescent="0.25">
      <c r="A30" s="3">
        <v>35339</v>
      </c>
      <c r="B30" s="2"/>
      <c r="C30" s="2"/>
      <c r="D30" s="2">
        <f t="shared" ref="D30:D93" si="2">D31*E30/E31</f>
        <v>85451.86381622999</v>
      </c>
      <c r="E30" s="1">
        <v>74723882</v>
      </c>
      <c r="F30" s="2"/>
      <c r="G30" s="2"/>
      <c r="H30" s="2">
        <v>109.76</v>
      </c>
      <c r="I30" s="2"/>
      <c r="J30" s="2"/>
      <c r="K30" s="2"/>
      <c r="L30" s="2"/>
      <c r="N30" s="2"/>
      <c r="P30" s="2">
        <v>0.3</v>
      </c>
      <c r="Q30" s="2">
        <f t="shared" si="0"/>
        <v>147.66759081651605</v>
      </c>
      <c r="R30" s="2">
        <v>0.12022054997553999</v>
      </c>
      <c r="S30" s="2"/>
      <c r="T30" s="2">
        <f t="shared" ref="T30:T57" si="3">D30*$Q$295/$Q30</f>
        <v>321777.0351101415</v>
      </c>
      <c r="U30" s="2"/>
      <c r="V30" s="2"/>
      <c r="W30" s="2"/>
      <c r="AB30">
        <v>-39755</v>
      </c>
      <c r="AC30" s="2">
        <f t="shared" si="1"/>
        <v>87.248841314846544</v>
      </c>
    </row>
    <row r="31" spans="1:29" x14ac:dyDescent="0.25">
      <c r="A31" s="3">
        <v>35370</v>
      </c>
      <c r="B31" s="2"/>
      <c r="C31" s="2"/>
      <c r="D31" s="2">
        <f t="shared" si="2"/>
        <v>89524.869914697541</v>
      </c>
      <c r="E31" s="1">
        <v>78285546</v>
      </c>
      <c r="F31" s="2"/>
      <c r="G31" s="2"/>
      <c r="H31" s="2">
        <v>107.62</v>
      </c>
      <c r="I31" s="2"/>
      <c r="J31" s="2"/>
      <c r="K31" s="2"/>
      <c r="L31" s="2"/>
      <c r="N31" s="2"/>
      <c r="P31" s="2">
        <v>0.32</v>
      </c>
      <c r="Q31" s="2">
        <f t="shared" si="0"/>
        <v>148.1401271071289</v>
      </c>
      <c r="R31" s="2">
        <v>0.10752464347635926</v>
      </c>
      <c r="S31" s="2"/>
      <c r="T31" s="2">
        <f t="shared" si="3"/>
        <v>336038.99809230852</v>
      </c>
      <c r="U31" s="2"/>
      <c r="V31" s="2"/>
      <c r="W31" s="2"/>
      <c r="AB31">
        <v>-65337</v>
      </c>
      <c r="AC31" s="2">
        <f t="shared" si="1"/>
        <v>87.463097298052816</v>
      </c>
    </row>
    <row r="32" spans="1:29" x14ac:dyDescent="0.25">
      <c r="A32" s="3">
        <v>35400</v>
      </c>
      <c r="B32" s="2"/>
      <c r="C32" s="2"/>
      <c r="D32" s="2">
        <f t="shared" si="2"/>
        <v>88598.006651960226</v>
      </c>
      <c r="E32" s="1">
        <v>77475045</v>
      </c>
      <c r="F32" s="2"/>
      <c r="G32" s="2"/>
      <c r="H32" s="2">
        <v>111.31</v>
      </c>
      <c r="I32" s="2"/>
      <c r="J32" s="2"/>
      <c r="K32" s="2"/>
      <c r="L32" s="2"/>
      <c r="N32" s="2"/>
      <c r="P32" s="2">
        <v>0.47</v>
      </c>
      <c r="Q32" s="2">
        <f t="shared" si="0"/>
        <v>148.8363857045324</v>
      </c>
      <c r="R32" s="2">
        <v>9.5638055632825791E-2</v>
      </c>
      <c r="S32" s="2"/>
      <c r="T32" s="2">
        <f t="shared" si="3"/>
        <v>331004.22039826179</v>
      </c>
      <c r="U32" s="2"/>
      <c r="V32" s="2"/>
      <c r="W32" s="2"/>
      <c r="AB32">
        <v>-280213</v>
      </c>
      <c r="AC32" s="2">
        <f t="shared" si="1"/>
        <v>92.864786791245763</v>
      </c>
    </row>
    <row r="33" spans="1:29" x14ac:dyDescent="0.25">
      <c r="A33" s="3">
        <v>35431</v>
      </c>
      <c r="B33" s="2"/>
      <c r="C33" s="2"/>
      <c r="D33" s="2">
        <f t="shared" si="2"/>
        <v>90567.383384681831</v>
      </c>
      <c r="E33" s="1">
        <v>79197178</v>
      </c>
      <c r="F33" s="2"/>
      <c r="G33" s="2"/>
      <c r="H33" s="2">
        <v>111.31</v>
      </c>
      <c r="I33" s="2"/>
      <c r="J33" s="2"/>
      <c r="K33" s="2"/>
      <c r="L33" s="2"/>
      <c r="N33" s="2"/>
      <c r="P33" s="2">
        <v>1.18</v>
      </c>
      <c r="Q33" s="2">
        <f t="shared" si="0"/>
        <v>150.59265505584588</v>
      </c>
      <c r="R33" s="2">
        <v>9.3908214613472651E-2</v>
      </c>
      <c r="S33" s="2"/>
      <c r="T33" s="2">
        <f t="shared" si="3"/>
        <v>334415.75195651961</v>
      </c>
      <c r="U33" s="2"/>
      <c r="V33" s="2"/>
      <c r="W33" s="2"/>
      <c r="AB33">
        <v>-43115</v>
      </c>
      <c r="AC33" s="2">
        <f t="shared" si="1"/>
        <v>93.169771629025959</v>
      </c>
    </row>
    <row r="34" spans="1:29" x14ac:dyDescent="0.25">
      <c r="A34" s="3">
        <v>35462</v>
      </c>
      <c r="B34" s="2"/>
      <c r="C34" s="2"/>
      <c r="D34" s="2">
        <f t="shared" si="2"/>
        <v>90444.349156826007</v>
      </c>
      <c r="E34" s="1">
        <v>79089590</v>
      </c>
      <c r="F34" s="2"/>
      <c r="G34" s="2"/>
      <c r="H34" s="2">
        <v>109.38</v>
      </c>
      <c r="I34" s="2"/>
      <c r="J34" s="2"/>
      <c r="K34" s="2"/>
      <c r="L34" s="2"/>
      <c r="N34" s="2"/>
      <c r="P34" s="2">
        <v>0.5</v>
      </c>
      <c r="Q34" s="2">
        <f t="shared" si="0"/>
        <v>151.34561833112508</v>
      </c>
      <c r="R34" s="2">
        <v>8.8169608716756942E-2</v>
      </c>
      <c r="S34" s="2"/>
      <c r="T34" s="2">
        <f t="shared" si="3"/>
        <v>332299.95415606094</v>
      </c>
      <c r="U34" s="2"/>
      <c r="V34" s="2"/>
      <c r="W34" s="2"/>
      <c r="AB34">
        <v>6361</v>
      </c>
      <c r="AC34" s="2">
        <f t="shared" si="1"/>
        <v>92.414857318901795</v>
      </c>
    </row>
    <row r="35" spans="1:29" x14ac:dyDescent="0.25">
      <c r="A35" s="3">
        <v>35490</v>
      </c>
      <c r="B35" s="2"/>
      <c r="C35" s="2"/>
      <c r="D35" s="2">
        <f t="shared" si="2"/>
        <v>94959.845291896912</v>
      </c>
      <c r="E35" s="1">
        <v>83038192</v>
      </c>
      <c r="F35" s="2"/>
      <c r="G35" s="2"/>
      <c r="H35" s="2">
        <v>107.14</v>
      </c>
      <c r="I35" s="2"/>
      <c r="J35" s="2"/>
      <c r="K35" s="2"/>
      <c r="L35" s="2"/>
      <c r="N35" s="2"/>
      <c r="P35" s="2">
        <v>0.51</v>
      </c>
      <c r="Q35" s="2">
        <f t="shared" si="0"/>
        <v>152.11748098461385</v>
      </c>
      <c r="R35" s="2">
        <v>8.990460759463148E-2</v>
      </c>
      <c r="S35" s="2"/>
      <c r="T35" s="2">
        <f t="shared" si="3"/>
        <v>347119.94545113662</v>
      </c>
      <c r="U35" s="2"/>
      <c r="V35" s="2"/>
      <c r="W35" s="2"/>
      <c r="AB35">
        <v>58881</v>
      </c>
      <c r="AC35" s="2">
        <f t="shared" si="1"/>
        <v>90.053329948891843</v>
      </c>
    </row>
    <row r="36" spans="1:29" x14ac:dyDescent="0.25">
      <c r="A36" s="3">
        <v>35521</v>
      </c>
      <c r="B36" s="2"/>
      <c r="C36" s="2"/>
      <c r="D36" s="2">
        <f t="shared" si="2"/>
        <v>96440.301970864806</v>
      </c>
      <c r="E36" s="1">
        <v>84332786</v>
      </c>
      <c r="F36" s="2"/>
      <c r="G36" s="2"/>
      <c r="H36" s="2">
        <v>99.13</v>
      </c>
      <c r="I36" s="2"/>
      <c r="J36" s="2"/>
      <c r="K36" s="2"/>
      <c r="L36" s="2"/>
      <c r="N36" s="2"/>
      <c r="P36" s="2">
        <v>0.88</v>
      </c>
      <c r="Q36" s="2">
        <f t="shared" si="0"/>
        <v>153.45611481727843</v>
      </c>
      <c r="R36" s="2">
        <v>8.5814505373754901E-2</v>
      </c>
      <c r="S36" s="2"/>
      <c r="T36" s="2">
        <f t="shared" si="3"/>
        <v>349456.44815642247</v>
      </c>
      <c r="U36" s="2"/>
      <c r="V36" s="2"/>
      <c r="W36" s="2"/>
      <c r="AB36">
        <v>91159</v>
      </c>
      <c r="AC36" s="2">
        <f t="shared" si="1"/>
        <v>83.392282028371142</v>
      </c>
    </row>
    <row r="37" spans="1:29" x14ac:dyDescent="0.25">
      <c r="A37" s="3">
        <v>35551</v>
      </c>
      <c r="B37" s="2"/>
      <c r="C37" s="2"/>
      <c r="D37" s="2">
        <f t="shared" si="2"/>
        <v>98595.691525676521</v>
      </c>
      <c r="E37" s="1">
        <v>86217579</v>
      </c>
      <c r="F37" s="2"/>
      <c r="G37" s="2"/>
      <c r="H37" s="2">
        <v>103.36</v>
      </c>
      <c r="I37" s="2"/>
      <c r="J37" s="2"/>
      <c r="K37" s="2"/>
      <c r="L37" s="2"/>
      <c r="N37" s="2"/>
      <c r="P37" s="2">
        <v>0.41</v>
      </c>
      <c r="Q37" s="2">
        <f t="shared" si="0"/>
        <v>154.08528488802926</v>
      </c>
      <c r="R37" s="2">
        <v>7.7125414785405244E-2</v>
      </c>
      <c r="S37" s="2"/>
      <c r="T37" s="2">
        <f t="shared" si="3"/>
        <v>355807.80227839731</v>
      </c>
      <c r="U37" s="2"/>
      <c r="V37" s="2"/>
      <c r="W37" s="2"/>
      <c r="AB37">
        <v>128952</v>
      </c>
      <c r="AC37" s="2">
        <f t="shared" si="1"/>
        <v>88.798813219457102</v>
      </c>
    </row>
    <row r="38" spans="1:29" x14ac:dyDescent="0.25">
      <c r="A38" s="3">
        <v>35582</v>
      </c>
      <c r="B38" s="2"/>
      <c r="C38" s="2"/>
      <c r="D38" s="2">
        <f t="shared" si="2"/>
        <v>100138.86034746132</v>
      </c>
      <c r="E38" s="1">
        <v>87567012</v>
      </c>
      <c r="F38" s="2"/>
      <c r="G38" s="2"/>
      <c r="H38" s="2">
        <v>103.9</v>
      </c>
      <c r="I38" s="2"/>
      <c r="J38" s="2"/>
      <c r="K38" s="2"/>
      <c r="L38" s="2"/>
      <c r="N38" s="2"/>
      <c r="P38" s="2">
        <v>0.54</v>
      </c>
      <c r="Q38" s="2">
        <f t="shared" si="0"/>
        <v>154.91734542642465</v>
      </c>
      <c r="R38" s="2">
        <v>7.0206435443469273E-2</v>
      </c>
      <c r="S38" s="2"/>
      <c r="T38" s="2">
        <f t="shared" si="3"/>
        <v>359435.76900984271</v>
      </c>
      <c r="U38" s="2"/>
      <c r="V38" s="2"/>
      <c r="W38" s="2"/>
      <c r="AB38">
        <v>79930</v>
      </c>
      <c r="AC38" s="2">
        <f t="shared" si="1"/>
        <v>90.523989809039477</v>
      </c>
    </row>
    <row r="39" spans="1:29" x14ac:dyDescent="0.25">
      <c r="A39" s="3">
        <v>35612</v>
      </c>
      <c r="B39" s="2"/>
      <c r="C39" s="2"/>
      <c r="D39" s="2">
        <f t="shared" si="2"/>
        <v>99859.053195757238</v>
      </c>
      <c r="E39" s="1">
        <v>87322333</v>
      </c>
      <c r="F39" s="2"/>
      <c r="G39" s="2"/>
      <c r="H39" s="2">
        <v>103.11</v>
      </c>
      <c r="I39" s="2"/>
      <c r="J39" s="2"/>
      <c r="K39" s="2"/>
      <c r="L39" s="2"/>
      <c r="N39" s="2"/>
      <c r="P39" s="2">
        <v>0.22</v>
      </c>
      <c r="Q39" s="2">
        <f t="shared" si="0"/>
        <v>155.25816358636277</v>
      </c>
      <c r="R39" s="2">
        <v>6.0786163190035269E-2</v>
      </c>
      <c r="S39" s="2"/>
      <c r="T39" s="2">
        <f t="shared" si="3"/>
        <v>357644.61848112813</v>
      </c>
      <c r="U39" s="2"/>
      <c r="V39" s="2"/>
      <c r="W39" s="2"/>
      <c r="AB39">
        <v>-7502</v>
      </c>
      <c r="AC39" s="2">
        <f t="shared" si="1"/>
        <v>91.471200368225112</v>
      </c>
    </row>
    <row r="40" spans="1:29" x14ac:dyDescent="0.25">
      <c r="A40" s="3">
        <v>35643</v>
      </c>
      <c r="B40" s="2"/>
      <c r="C40" s="2"/>
      <c r="D40" s="2">
        <f t="shared" si="2"/>
        <v>100650.89534756268</v>
      </c>
      <c r="E40" s="1">
        <v>88014764</v>
      </c>
      <c r="F40" s="2"/>
      <c r="G40" s="2"/>
      <c r="H40" s="2">
        <v>104.05</v>
      </c>
      <c r="I40" s="2"/>
      <c r="J40" s="2"/>
      <c r="K40" s="2"/>
      <c r="L40" s="2"/>
      <c r="N40" s="2"/>
      <c r="P40" s="2">
        <v>-0.02</v>
      </c>
      <c r="Q40" s="2">
        <f t="shared" si="0"/>
        <v>155.2271119536455</v>
      </c>
      <c r="R40" s="2">
        <v>5.59279230957761E-2</v>
      </c>
      <c r="S40" s="2"/>
      <c r="T40" s="2">
        <f t="shared" si="3"/>
        <v>360552.70708579174</v>
      </c>
      <c r="U40" s="2"/>
      <c r="V40" s="2"/>
      <c r="W40" s="2"/>
      <c r="AB40">
        <v>3748</v>
      </c>
      <c r="AC40" s="2">
        <f t="shared" si="1"/>
        <v>93.242356354934628</v>
      </c>
    </row>
    <row r="41" spans="1:29" x14ac:dyDescent="0.25">
      <c r="A41" s="3">
        <v>35674</v>
      </c>
      <c r="B41" s="2"/>
      <c r="C41" s="2"/>
      <c r="D41" s="2">
        <f t="shared" si="2"/>
        <v>100814.08712036205</v>
      </c>
      <c r="E41" s="1">
        <v>88157468</v>
      </c>
      <c r="F41" s="2"/>
      <c r="G41" s="2"/>
      <c r="H41" s="2">
        <v>101.59</v>
      </c>
      <c r="I41" s="2"/>
      <c r="J41" s="2"/>
      <c r="K41" s="2"/>
      <c r="L41" s="2"/>
      <c r="N41" s="2"/>
      <c r="P41" s="2">
        <v>0.06</v>
      </c>
      <c r="Q41" s="2">
        <f t="shared" si="0"/>
        <v>155.32024822081769</v>
      </c>
      <c r="R41" s="2">
        <v>5.4979011332634498E-2</v>
      </c>
      <c r="S41" s="2"/>
      <c r="T41" s="2">
        <f t="shared" si="3"/>
        <v>360920.74194363726</v>
      </c>
      <c r="U41" s="2"/>
      <c r="V41" s="2"/>
      <c r="W41" s="2"/>
      <c r="AB41">
        <v>39171</v>
      </c>
      <c r="AC41" s="2">
        <f t="shared" si="1"/>
        <v>91.084370242924933</v>
      </c>
    </row>
    <row r="42" spans="1:29" x14ac:dyDescent="0.25">
      <c r="A42" s="3">
        <v>35704</v>
      </c>
      <c r="B42" s="2"/>
      <c r="C42" s="2"/>
      <c r="D42" s="2">
        <f t="shared" si="2"/>
        <v>101474.12501890522</v>
      </c>
      <c r="E42" s="1">
        <v>88734642</v>
      </c>
      <c r="F42" s="2"/>
      <c r="G42" s="2"/>
      <c r="H42" s="2">
        <v>102.47</v>
      </c>
      <c r="I42" s="2"/>
      <c r="J42" s="2"/>
      <c r="K42" s="2"/>
      <c r="L42" s="2"/>
      <c r="N42" s="2"/>
      <c r="P42" s="2">
        <v>0.23</v>
      </c>
      <c r="Q42" s="2">
        <f t="shared" si="0"/>
        <v>155.67748479172556</v>
      </c>
      <c r="R42" s="2">
        <v>5.424273485413722E-2</v>
      </c>
      <c r="S42" s="2"/>
      <c r="T42" s="2">
        <f t="shared" si="3"/>
        <v>362450.08374023973</v>
      </c>
      <c r="U42" s="2"/>
      <c r="V42" s="2"/>
      <c r="W42" s="2"/>
      <c r="AB42">
        <v>7970</v>
      </c>
      <c r="AC42" s="2">
        <f t="shared" si="1"/>
        <v>92.052544737729065</v>
      </c>
    </row>
    <row r="43" spans="1:29" x14ac:dyDescent="0.25">
      <c r="A43" s="3">
        <v>35735</v>
      </c>
      <c r="B43" s="2"/>
      <c r="C43" s="2"/>
      <c r="D43" s="2">
        <f t="shared" si="2"/>
        <v>100755.87949313722</v>
      </c>
      <c r="E43" s="1">
        <v>88106568</v>
      </c>
      <c r="F43" s="2"/>
      <c r="G43" s="2"/>
      <c r="H43" s="2">
        <v>134.52000000000001</v>
      </c>
      <c r="I43" s="2"/>
      <c r="J43" s="2"/>
      <c r="K43" s="2"/>
      <c r="L43" s="2"/>
      <c r="N43" s="2"/>
      <c r="P43" s="2">
        <v>0.17</v>
      </c>
      <c r="Q43" s="2">
        <f t="shared" si="0"/>
        <v>155.94213651587151</v>
      </c>
      <c r="R43" s="2">
        <v>5.2666414975467868E-2</v>
      </c>
      <c r="S43" s="2"/>
      <c r="T43" s="2">
        <f t="shared" si="3"/>
        <v>359273.85481486795</v>
      </c>
      <c r="U43" s="2"/>
      <c r="V43" s="2"/>
      <c r="W43" s="2"/>
      <c r="AB43">
        <v>-65646</v>
      </c>
      <c r="AC43" s="2">
        <f t="shared" si="1"/>
        <v>122.78662704885997</v>
      </c>
    </row>
    <row r="44" spans="1:29" x14ac:dyDescent="0.25">
      <c r="A44" s="3">
        <v>35765</v>
      </c>
      <c r="B44" s="2"/>
      <c r="C44" s="2"/>
      <c r="D44" s="2">
        <f t="shared" si="2"/>
        <v>97810.598714065156</v>
      </c>
      <c r="E44" s="1">
        <v>85531050</v>
      </c>
      <c r="F44" s="2"/>
      <c r="G44" s="2"/>
      <c r="H44" s="2">
        <v>135.46</v>
      </c>
      <c r="I44" s="2"/>
      <c r="J44" s="2"/>
      <c r="K44" s="2"/>
      <c r="L44" s="2"/>
      <c r="N44" s="2"/>
      <c r="P44" s="2">
        <v>0.43</v>
      </c>
      <c r="Q44" s="2">
        <f t="shared" si="0"/>
        <v>156.61268770288976</v>
      </c>
      <c r="R44" s="2">
        <v>5.2247318164489354E-2</v>
      </c>
      <c r="S44" s="2"/>
      <c r="T44" s="2">
        <f t="shared" si="3"/>
        <v>347278.31852991192</v>
      </c>
      <c r="U44" s="2"/>
      <c r="V44" s="2"/>
      <c r="W44" s="2"/>
      <c r="AB44">
        <v>-335644</v>
      </c>
      <c r="AC44" s="2">
        <f t="shared" si="1"/>
        <v>123.76868625403561</v>
      </c>
    </row>
    <row r="45" spans="1:29" x14ac:dyDescent="0.25">
      <c r="A45" s="3">
        <v>35796</v>
      </c>
      <c r="B45" s="2"/>
      <c r="C45" s="2"/>
      <c r="D45" s="2">
        <f t="shared" si="2"/>
        <v>96777.851317489491</v>
      </c>
      <c r="E45" s="1">
        <v>84627958</v>
      </c>
      <c r="F45" s="2"/>
      <c r="G45" s="2"/>
      <c r="H45" s="2">
        <v>134.94999999999999</v>
      </c>
      <c r="I45" s="2"/>
      <c r="J45" s="2"/>
      <c r="K45" s="2"/>
      <c r="L45" s="2"/>
      <c r="N45" s="2"/>
      <c r="P45" s="2">
        <v>0.71</v>
      </c>
      <c r="Q45" s="2">
        <f t="shared" si="0"/>
        <v>157.72463778558028</v>
      </c>
      <c r="R45" s="2">
        <v>4.7359432816225899E-2</v>
      </c>
      <c r="S45" s="2"/>
      <c r="T45" s="2">
        <f t="shared" si="3"/>
        <v>341189.08750041755</v>
      </c>
      <c r="U45" s="2"/>
      <c r="V45" s="2"/>
      <c r="W45" s="2"/>
      <c r="AB45">
        <v>-85320</v>
      </c>
      <c r="AC45" s="2">
        <f t="shared" si="1"/>
        <v>124.32604570930073</v>
      </c>
    </row>
    <row r="46" spans="1:29" x14ac:dyDescent="0.25">
      <c r="A46" s="3">
        <v>35827</v>
      </c>
      <c r="B46" s="2"/>
      <c r="C46" s="2"/>
      <c r="D46" s="2">
        <f t="shared" si="2"/>
        <v>97018.424927448403</v>
      </c>
      <c r="E46" s="1">
        <v>84838329</v>
      </c>
      <c r="F46" s="2"/>
      <c r="G46" s="2"/>
      <c r="H46" s="2">
        <v>133.83000000000001</v>
      </c>
      <c r="I46" s="2"/>
      <c r="J46" s="2"/>
      <c r="K46" s="2"/>
      <c r="L46" s="2"/>
      <c r="N46" s="2"/>
      <c r="P46" s="2">
        <v>0.46</v>
      </c>
      <c r="Q46" s="2">
        <f t="shared" si="0"/>
        <v>158.45017111939396</v>
      </c>
      <c r="R46" s="2">
        <v>4.6942573340478244E-2</v>
      </c>
      <c r="S46" s="2"/>
      <c r="T46" s="2">
        <f t="shared" si="3"/>
        <v>340471.05983616988</v>
      </c>
      <c r="U46" s="2"/>
      <c r="V46" s="2"/>
      <c r="W46" s="2"/>
      <c r="AB46">
        <v>-22128</v>
      </c>
      <c r="AC46" s="2">
        <f t="shared" si="1"/>
        <v>123.34558356330754</v>
      </c>
    </row>
    <row r="47" spans="1:29" x14ac:dyDescent="0.25">
      <c r="A47" s="3">
        <v>35855</v>
      </c>
      <c r="B47" s="2"/>
      <c r="C47" s="2"/>
      <c r="D47" s="2">
        <f t="shared" si="2"/>
        <v>96801.289893670226</v>
      </c>
      <c r="E47" s="1">
        <v>84648454</v>
      </c>
      <c r="F47" s="2"/>
      <c r="G47" s="2"/>
      <c r="H47" s="2">
        <v>123.18</v>
      </c>
      <c r="I47" s="2"/>
      <c r="J47" s="2"/>
      <c r="K47" s="2"/>
      <c r="L47" s="2"/>
      <c r="N47" s="2"/>
      <c r="P47" s="2">
        <v>0.34</v>
      </c>
      <c r="Q47" s="2">
        <f t="shared" si="0"/>
        <v>158.98890170119992</v>
      </c>
      <c r="R47" s="2">
        <v>4.5171801900145248E-2</v>
      </c>
      <c r="S47" s="2"/>
      <c r="T47" s="2">
        <f t="shared" si="3"/>
        <v>338557.96116764506</v>
      </c>
      <c r="U47" s="2"/>
      <c r="V47" s="2"/>
      <c r="W47" s="2"/>
      <c r="AB47">
        <v>-10705</v>
      </c>
      <c r="AC47" s="2">
        <f t="shared" si="1"/>
        <v>113.53427215913578</v>
      </c>
    </row>
    <row r="48" spans="1:29" x14ac:dyDescent="0.25">
      <c r="A48" s="3">
        <v>35886</v>
      </c>
      <c r="B48" s="2"/>
      <c r="C48" s="2"/>
      <c r="D48" s="2">
        <f t="shared" si="2"/>
        <v>97312.459212557267</v>
      </c>
      <c r="E48" s="1">
        <v>85095449</v>
      </c>
      <c r="F48" s="2"/>
      <c r="G48" s="2"/>
      <c r="H48" s="2">
        <v>120.49</v>
      </c>
      <c r="I48" s="2"/>
      <c r="J48" s="2"/>
      <c r="K48" s="2"/>
      <c r="L48" s="2"/>
      <c r="N48" s="2"/>
      <c r="P48" s="2">
        <v>0.24</v>
      </c>
      <c r="Q48" s="2">
        <f t="shared" si="0"/>
        <v>159.37047506528279</v>
      </c>
      <c r="R48" s="2">
        <v>3.8541052958669164E-2</v>
      </c>
      <c r="S48" s="2"/>
      <c r="T48" s="2">
        <f t="shared" si="3"/>
        <v>339530.8777259168</v>
      </c>
      <c r="U48" s="2"/>
      <c r="V48" s="2"/>
      <c r="W48" s="2"/>
      <c r="AB48">
        <v>75646</v>
      </c>
      <c r="AC48" s="2">
        <f t="shared" si="1"/>
        <v>112.30744742526304</v>
      </c>
    </row>
    <row r="49" spans="1:29" x14ac:dyDescent="0.25">
      <c r="A49" s="3">
        <v>35916</v>
      </c>
      <c r="B49" s="2"/>
      <c r="C49" s="2"/>
      <c r="D49" s="2">
        <f t="shared" si="2"/>
        <v>96460.354441265285</v>
      </c>
      <c r="E49" s="1">
        <v>84350321</v>
      </c>
      <c r="F49" s="2"/>
      <c r="G49" s="2"/>
      <c r="H49" s="2">
        <v>115.9</v>
      </c>
      <c r="I49" s="2"/>
      <c r="J49" s="2"/>
      <c r="K49" s="2"/>
      <c r="L49" s="2"/>
      <c r="N49" s="2"/>
      <c r="P49" s="2">
        <v>0.5</v>
      </c>
      <c r="Q49" s="2">
        <f t="shared" si="0"/>
        <v>160.1673274406092</v>
      </c>
      <c r="R49" s="2">
        <v>3.9471923337777826E-2</v>
      </c>
      <c r="S49" s="2"/>
      <c r="T49" s="2">
        <f t="shared" si="3"/>
        <v>334883.39969034481</v>
      </c>
      <c r="U49" s="2"/>
      <c r="V49" s="2"/>
      <c r="W49" s="2"/>
      <c r="AB49">
        <v>85371</v>
      </c>
      <c r="AC49" s="2">
        <f t="shared" si="1"/>
        <v>107.70161767018979</v>
      </c>
    </row>
    <row r="50" spans="1:29" x14ac:dyDescent="0.25">
      <c r="A50" s="3">
        <v>35947</v>
      </c>
      <c r="B50" s="2"/>
      <c r="C50" s="2"/>
      <c r="D50" s="2">
        <f t="shared" si="2"/>
        <v>96629.042203385732</v>
      </c>
      <c r="E50" s="1">
        <v>84497831</v>
      </c>
      <c r="F50" s="2"/>
      <c r="G50" s="2"/>
      <c r="H50" s="2">
        <v>116.17</v>
      </c>
      <c r="I50" s="2"/>
      <c r="J50" s="2"/>
      <c r="K50" s="2"/>
      <c r="L50" s="2"/>
      <c r="N50" s="2"/>
      <c r="P50" s="2">
        <v>0.02</v>
      </c>
      <c r="Q50" s="2">
        <f t="shared" si="0"/>
        <v>160.19936090609733</v>
      </c>
      <c r="R50" s="2">
        <v>3.4095700937383233E-2</v>
      </c>
      <c r="S50" s="2"/>
      <c r="T50" s="2">
        <f t="shared" si="3"/>
        <v>335401.95607801381</v>
      </c>
      <c r="U50" s="2"/>
      <c r="V50" s="2"/>
      <c r="W50" s="2"/>
      <c r="AB50">
        <v>18097</v>
      </c>
      <c r="AC50" s="2">
        <f t="shared" si="1"/>
        <v>109.04254780679099</v>
      </c>
    </row>
    <row r="51" spans="1:29" x14ac:dyDescent="0.25">
      <c r="A51" s="3">
        <v>35977</v>
      </c>
      <c r="B51" s="2"/>
      <c r="C51" s="2"/>
      <c r="D51" s="2">
        <f t="shared" si="2"/>
        <v>95992.333098465067</v>
      </c>
      <c r="E51" s="1">
        <v>83941057</v>
      </c>
      <c r="F51" s="2"/>
      <c r="G51" s="2"/>
      <c r="H51" s="2">
        <v>109.11</v>
      </c>
      <c r="I51" s="2"/>
      <c r="J51" s="2"/>
      <c r="K51" s="2"/>
      <c r="L51" s="2"/>
      <c r="N51" s="2"/>
      <c r="P51" s="2">
        <v>-0.12</v>
      </c>
      <c r="Q51" s="2">
        <f t="shared" si="0"/>
        <v>160.00712167301</v>
      </c>
      <c r="R51" s="2">
        <v>3.0587493610315875E-2</v>
      </c>
      <c r="S51" s="2"/>
      <c r="T51" s="2">
        <f t="shared" si="3"/>
        <v>333592.23264763638</v>
      </c>
      <c r="U51" s="2"/>
      <c r="V51" s="2"/>
      <c r="W51" s="2"/>
      <c r="AB51">
        <v>-21454</v>
      </c>
      <c r="AC51" s="2">
        <f t="shared" si="1"/>
        <v>102.90368483655242</v>
      </c>
    </row>
    <row r="52" spans="1:29" x14ac:dyDescent="0.25">
      <c r="A52" s="3">
        <v>36008</v>
      </c>
      <c r="B52" s="2"/>
      <c r="C52" s="2"/>
      <c r="D52" s="2">
        <f t="shared" si="2"/>
        <v>96097.327536154466</v>
      </c>
      <c r="E52" s="1">
        <v>84032870</v>
      </c>
      <c r="F52" s="2"/>
      <c r="G52" s="2"/>
      <c r="H52" s="2">
        <v>103.77</v>
      </c>
      <c r="I52" s="2"/>
      <c r="J52" s="2"/>
      <c r="K52" s="2"/>
      <c r="L52" s="2"/>
      <c r="N52" s="2"/>
      <c r="P52" s="2">
        <v>-0.51</v>
      </c>
      <c r="Q52" s="2">
        <f t="shared" si="0"/>
        <v>159.19108535247764</v>
      </c>
      <c r="R52" s="2">
        <v>2.553660471384589E-2</v>
      </c>
      <c r="S52" s="2"/>
      <c r="T52" s="2">
        <f t="shared" si="3"/>
        <v>335669.02097078721</v>
      </c>
      <c r="U52" s="2"/>
      <c r="V52" s="2"/>
      <c r="W52" s="2"/>
      <c r="AB52">
        <v>22213</v>
      </c>
      <c r="AC52" s="2">
        <f t="shared" si="1"/>
        <v>98.695979317927595</v>
      </c>
    </row>
    <row r="53" spans="1:29" x14ac:dyDescent="0.25">
      <c r="A53" s="3">
        <v>36039</v>
      </c>
      <c r="B53" s="2"/>
      <c r="C53" s="2"/>
      <c r="D53" s="2">
        <f t="shared" si="2"/>
        <v>94430.201626883761</v>
      </c>
      <c r="E53" s="1">
        <v>82575042</v>
      </c>
      <c r="F53" s="2"/>
      <c r="G53" s="2"/>
      <c r="H53" s="2">
        <v>117.71</v>
      </c>
      <c r="I53" s="2"/>
      <c r="J53" s="2"/>
      <c r="K53" s="2"/>
      <c r="L53" s="2"/>
      <c r="N53" s="2"/>
      <c r="P53" s="2">
        <v>-0.22</v>
      </c>
      <c r="Q53" s="2">
        <f t="shared" si="0"/>
        <v>158.84086496470221</v>
      </c>
      <c r="R53" s="2">
        <v>2.2666824089021986E-2</v>
      </c>
      <c r="S53" s="2"/>
      <c r="T53" s="2">
        <f t="shared" si="3"/>
        <v>330572.99243521062</v>
      </c>
      <c r="U53" s="2"/>
      <c r="V53" s="2"/>
      <c r="W53" s="2"/>
      <c r="AB53">
        <v>-23202</v>
      </c>
      <c r="AC53" s="2">
        <f t="shared" si="1"/>
        <v>112.88458261460978</v>
      </c>
    </row>
    <row r="54" spans="1:29" x14ac:dyDescent="0.25">
      <c r="A54" s="3">
        <v>36069</v>
      </c>
      <c r="B54" s="2"/>
      <c r="C54" s="2"/>
      <c r="D54" s="2">
        <f t="shared" si="2"/>
        <v>93583.580265661381</v>
      </c>
      <c r="E54" s="1">
        <v>81834709</v>
      </c>
      <c r="F54" s="2"/>
      <c r="G54" s="2"/>
      <c r="H54" s="2">
        <v>123.84</v>
      </c>
      <c r="I54" s="2"/>
      <c r="J54" s="2"/>
      <c r="K54" s="2"/>
      <c r="L54" s="2"/>
      <c r="N54" s="2"/>
      <c r="P54" s="2">
        <v>0.02</v>
      </c>
      <c r="Q54" s="2">
        <f t="shared" si="0"/>
        <v>158.87263313769515</v>
      </c>
      <c r="R54" s="2">
        <v>2.0524151904459664E-2</v>
      </c>
      <c r="S54" s="2"/>
      <c r="T54" s="2">
        <f t="shared" si="3"/>
        <v>327543.705665257</v>
      </c>
      <c r="U54" s="2"/>
      <c r="V54" s="2"/>
      <c r="W54" s="2"/>
      <c r="AB54">
        <v>-64093</v>
      </c>
      <c r="AC54" s="2">
        <f t="shared" si="1"/>
        <v>119.33826806771708</v>
      </c>
    </row>
    <row r="55" spans="1:29" x14ac:dyDescent="0.25">
      <c r="A55" s="3">
        <v>36100</v>
      </c>
      <c r="B55" s="2"/>
      <c r="C55" s="2"/>
      <c r="D55" s="2">
        <f t="shared" si="2"/>
        <v>93395.75031351902</v>
      </c>
      <c r="E55" s="1">
        <v>81670460</v>
      </c>
      <c r="F55" s="2"/>
      <c r="G55" s="2"/>
      <c r="H55" s="2">
        <v>120.13</v>
      </c>
      <c r="I55" s="2"/>
      <c r="J55" s="2"/>
      <c r="K55" s="2"/>
      <c r="L55" s="2"/>
      <c r="N55" s="2"/>
      <c r="P55" s="2">
        <v>-0.12</v>
      </c>
      <c r="Q55" s="2">
        <f t="shared" si="0"/>
        <v>158.68198597792991</v>
      </c>
      <c r="R55" s="2">
        <v>1.7569654509508092E-2</v>
      </c>
      <c r="S55" s="2"/>
      <c r="T55" s="2">
        <f t="shared" si="3"/>
        <v>327279.03331494587</v>
      </c>
      <c r="U55" s="2"/>
      <c r="V55" s="2"/>
      <c r="W55" s="2"/>
      <c r="AB55">
        <v>-118412</v>
      </c>
      <c r="AC55" s="2">
        <f t="shared" si="1"/>
        <v>116.32917120165862</v>
      </c>
    </row>
    <row r="56" spans="1:29" x14ac:dyDescent="0.25">
      <c r="A56" s="3">
        <v>36130</v>
      </c>
      <c r="B56" s="2"/>
      <c r="C56" s="2"/>
      <c r="D56" s="2">
        <f t="shared" si="2"/>
        <v>91354.504886483643</v>
      </c>
      <c r="E56" s="1">
        <v>79885481</v>
      </c>
      <c r="F56" s="2"/>
      <c r="G56" s="2"/>
      <c r="H56" s="2">
        <v>119.98</v>
      </c>
      <c r="I56" s="2"/>
      <c r="J56" s="2"/>
      <c r="K56" s="2"/>
      <c r="L56" s="2"/>
      <c r="N56" s="2"/>
      <c r="P56" s="2">
        <v>0.33</v>
      </c>
      <c r="Q56" s="2">
        <f t="shared" si="0"/>
        <v>159.20563653165709</v>
      </c>
      <c r="R56" s="2">
        <v>1.6556441670207533E-2</v>
      </c>
      <c r="S56" s="2"/>
      <c r="T56" s="2">
        <f t="shared" si="3"/>
        <v>319073.12382654456</v>
      </c>
      <c r="U56" s="2"/>
      <c r="V56" s="2"/>
      <c r="W56" s="2"/>
      <c r="AB56">
        <v>-437758</v>
      </c>
      <c r="AC56" s="2">
        <f t="shared" si="1"/>
        <v>116.39723185322764</v>
      </c>
    </row>
    <row r="57" spans="1:29" x14ac:dyDescent="0.25">
      <c r="A57" s="3">
        <v>36161</v>
      </c>
      <c r="B57" s="2"/>
      <c r="C57" s="2"/>
      <c r="D57" s="2">
        <f t="shared" si="2"/>
        <v>92545.564449859303</v>
      </c>
      <c r="E57" s="1">
        <v>80927010</v>
      </c>
      <c r="F57" s="2"/>
      <c r="G57" s="2"/>
      <c r="H57" s="2">
        <v>119.91</v>
      </c>
      <c r="I57" s="2"/>
      <c r="J57" s="2"/>
      <c r="K57" s="2"/>
      <c r="L57" s="2"/>
      <c r="N57" s="2"/>
      <c r="P57" s="2">
        <v>0.7</v>
      </c>
      <c r="Q57" s="2">
        <f t="shared" si="0"/>
        <v>160.32007598737869</v>
      </c>
      <c r="R57" s="2">
        <v>1.6455502692780177E-2</v>
      </c>
      <c r="S57" s="2"/>
      <c r="T57" s="2">
        <f t="shared" si="3"/>
        <v>320986.22414591355</v>
      </c>
      <c r="U57" s="2"/>
      <c r="V57" s="2"/>
      <c r="W57" s="2"/>
      <c r="AB57">
        <v>-41211</v>
      </c>
      <c r="AC57" s="2">
        <f t="shared" si="1"/>
        <v>116.34985438852698</v>
      </c>
    </row>
    <row r="58" spans="1:29" x14ac:dyDescent="0.25">
      <c r="A58" s="3">
        <v>36192</v>
      </c>
      <c r="B58" s="2"/>
      <c r="C58" s="2"/>
      <c r="D58" s="2">
        <f t="shared" si="2"/>
        <v>93799.22522992533</v>
      </c>
      <c r="E58" s="1">
        <v>82023281</v>
      </c>
      <c r="F58" s="2"/>
      <c r="G58" s="2"/>
      <c r="H58" s="2">
        <v>127.26</v>
      </c>
      <c r="I58" s="2"/>
      <c r="J58" s="2"/>
      <c r="K58" s="2"/>
      <c r="L58" s="2"/>
      <c r="N58" s="2"/>
      <c r="P58" s="2">
        <v>1.05</v>
      </c>
      <c r="Q58" s="2">
        <f t="shared" si="0"/>
        <v>162.00343678524615</v>
      </c>
      <c r="R58" s="2">
        <v>2.2425129873635541E-2</v>
      </c>
      <c r="S58" s="2"/>
      <c r="T58" s="2">
        <f t="shared" ref="T58:T73" si="4">D58*$Q$295/$Q58</f>
        <v>321953.92112237989</v>
      </c>
      <c r="U58" s="2"/>
      <c r="V58" s="2"/>
      <c r="W58" s="2"/>
      <c r="AB58">
        <v>-78030</v>
      </c>
      <c r="AC58" s="2">
        <f t="shared" si="1"/>
        <v>122.27544429398725</v>
      </c>
    </row>
    <row r="59" spans="1:29" x14ac:dyDescent="0.25">
      <c r="A59" s="3">
        <v>36220</v>
      </c>
      <c r="B59" s="2"/>
      <c r="C59" s="2"/>
      <c r="D59" s="2">
        <f t="shared" si="2"/>
        <v>93306.98768449029</v>
      </c>
      <c r="E59" s="1">
        <v>81592841</v>
      </c>
      <c r="F59" s="2"/>
      <c r="G59" s="2"/>
      <c r="H59" s="2">
        <v>126.02</v>
      </c>
      <c r="I59" s="2"/>
      <c r="J59" s="2"/>
      <c r="K59" s="2"/>
      <c r="L59" s="2"/>
      <c r="N59" s="2"/>
      <c r="P59" s="2">
        <v>1.1000000000000001</v>
      </c>
      <c r="Q59" s="2">
        <f t="shared" si="0"/>
        <v>163.78547458988385</v>
      </c>
      <c r="R59" s="2">
        <v>3.0169230917127088E-2</v>
      </c>
      <c r="S59" s="2"/>
      <c r="T59" s="2">
        <f t="shared" si="4"/>
        <v>316779.80049303663</v>
      </c>
      <c r="U59" s="2"/>
      <c r="V59" s="2"/>
      <c r="W59" s="2"/>
      <c r="AB59">
        <v>-76312</v>
      </c>
      <c r="AC59" s="2">
        <f t="shared" si="1"/>
        <v>119.40084523664289</v>
      </c>
    </row>
    <row r="60" spans="1:29" x14ac:dyDescent="0.25">
      <c r="A60" s="3">
        <v>36251</v>
      </c>
      <c r="B60" s="2"/>
      <c r="C60" s="2"/>
      <c r="D60" s="2">
        <f t="shared" si="2"/>
        <v>94510.122185702232</v>
      </c>
      <c r="E60" s="1">
        <v>82644929</v>
      </c>
      <c r="F60" s="2"/>
      <c r="G60" s="2"/>
      <c r="H60" s="2">
        <v>119.41</v>
      </c>
      <c r="I60" s="2"/>
      <c r="J60" s="2"/>
      <c r="K60" s="2"/>
      <c r="L60" s="2"/>
      <c r="N60" s="2"/>
      <c r="P60" s="2">
        <v>0.56000000000000005</v>
      </c>
      <c r="Q60" s="2">
        <f t="shared" si="0"/>
        <v>164.7026732475872</v>
      </c>
      <c r="R60" s="2">
        <v>3.3457879698985504E-2</v>
      </c>
      <c r="S60" s="2"/>
      <c r="T60" s="2">
        <f t="shared" si="4"/>
        <v>319077.6405701632</v>
      </c>
      <c r="U60" s="2"/>
      <c r="V60" s="2"/>
      <c r="W60" s="2"/>
      <c r="AB60">
        <v>57543</v>
      </c>
      <c r="AC60" s="2">
        <f t="shared" si="1"/>
        <v>112.30666900900439</v>
      </c>
    </row>
    <row r="61" spans="1:29" x14ac:dyDescent="0.25">
      <c r="A61" s="3">
        <v>36281</v>
      </c>
      <c r="B61" s="2"/>
      <c r="C61" s="2"/>
      <c r="D61" s="2">
        <f t="shared" si="2"/>
        <v>93996.283778368379</v>
      </c>
      <c r="E61" s="1">
        <v>82195600</v>
      </c>
      <c r="F61" s="2"/>
      <c r="G61" s="2"/>
      <c r="H61" s="2">
        <v>109.71</v>
      </c>
      <c r="I61" s="2"/>
      <c r="J61" s="2"/>
      <c r="K61" s="2"/>
      <c r="L61" s="2"/>
      <c r="N61" s="2"/>
      <c r="P61" s="2">
        <v>0.3</v>
      </c>
      <c r="Q61" s="2">
        <f t="shared" si="0"/>
        <v>165.19678126732995</v>
      </c>
      <c r="R61" s="2">
        <v>3.1401247102569751E-2</v>
      </c>
      <c r="S61" s="2"/>
      <c r="T61" s="2">
        <f t="shared" si="4"/>
        <v>316393.6787205321</v>
      </c>
      <c r="U61" s="2"/>
      <c r="V61" s="2"/>
      <c r="W61" s="2"/>
      <c r="AB61">
        <v>97182</v>
      </c>
      <c r="AC61" s="2">
        <f t="shared" si="1"/>
        <v>103.32533103786812</v>
      </c>
    </row>
    <row r="62" spans="1:29" x14ac:dyDescent="0.25">
      <c r="A62" s="3">
        <v>36312</v>
      </c>
      <c r="B62" s="2"/>
      <c r="C62" s="2"/>
      <c r="D62" s="2">
        <f t="shared" si="2"/>
        <v>95177.427460886145</v>
      </c>
      <c r="E62" s="1">
        <v>83228458</v>
      </c>
      <c r="F62" s="2"/>
      <c r="G62" s="2"/>
      <c r="H62" s="2">
        <v>101.76</v>
      </c>
      <c r="I62" s="2"/>
      <c r="J62" s="2"/>
      <c r="K62" s="2"/>
      <c r="L62" s="2"/>
      <c r="N62" s="2"/>
      <c r="P62" s="2">
        <v>0.19</v>
      </c>
      <c r="Q62" s="2">
        <f t="shared" si="0"/>
        <v>165.51065515173789</v>
      </c>
      <c r="R62" s="2">
        <v>3.3154278616341237E-2</v>
      </c>
      <c r="S62" s="2"/>
      <c r="T62" s="2">
        <f t="shared" si="4"/>
        <v>319761.88825629128</v>
      </c>
      <c r="U62" s="2"/>
      <c r="V62" s="2"/>
      <c r="W62" s="2"/>
      <c r="AB62">
        <v>58109</v>
      </c>
      <c r="AC62" s="2">
        <f t="shared" si="1"/>
        <v>95.285451723830079</v>
      </c>
    </row>
    <row r="63" spans="1:29" x14ac:dyDescent="0.25">
      <c r="A63" s="3">
        <v>36342</v>
      </c>
      <c r="B63" s="2"/>
      <c r="C63" s="2"/>
      <c r="D63" s="2">
        <f t="shared" si="2"/>
        <v>97742.280799368949</v>
      </c>
      <c r="E63" s="1">
        <v>85471309</v>
      </c>
      <c r="F63" s="2"/>
      <c r="G63" s="2"/>
      <c r="H63" s="2">
        <v>102.02</v>
      </c>
      <c r="I63" s="2"/>
      <c r="J63" s="2"/>
      <c r="K63" s="2"/>
      <c r="L63" s="2"/>
      <c r="N63" s="2"/>
      <c r="P63" s="2">
        <v>1.0900000000000001</v>
      </c>
      <c r="Q63" s="2">
        <f t="shared" si="0"/>
        <v>167.31472129289182</v>
      </c>
      <c r="R63" s="2">
        <v>4.5670464811032652E-2</v>
      </c>
      <c r="S63" s="2"/>
      <c r="T63" s="2">
        <f t="shared" si="4"/>
        <v>324838.13632888469</v>
      </c>
      <c r="U63" s="2"/>
      <c r="V63" s="2"/>
      <c r="W63" s="2"/>
      <c r="AB63">
        <v>8057</v>
      </c>
      <c r="AC63" s="2">
        <f t="shared" si="1"/>
        <v>93.196620540016738</v>
      </c>
    </row>
    <row r="64" spans="1:29" x14ac:dyDescent="0.25">
      <c r="A64" s="3">
        <v>36373</v>
      </c>
      <c r="B64" s="2"/>
      <c r="C64" s="2"/>
      <c r="D64" s="2">
        <f t="shared" si="2"/>
        <v>98469.865847564142</v>
      </c>
      <c r="E64" s="1">
        <v>86107550</v>
      </c>
      <c r="F64" s="2"/>
      <c r="G64" s="2"/>
      <c r="H64" s="2">
        <v>100.52</v>
      </c>
      <c r="I64" s="2"/>
      <c r="J64" s="2"/>
      <c r="K64" s="2"/>
      <c r="L64" s="2"/>
      <c r="N64" s="2"/>
      <c r="P64" s="2">
        <v>0.56000000000000005</v>
      </c>
      <c r="Q64" s="2">
        <f t="shared" si="0"/>
        <v>168.25168373213202</v>
      </c>
      <c r="R64" s="2">
        <v>5.6916493530982493E-2</v>
      </c>
      <c r="S64" s="2"/>
      <c r="T64" s="2">
        <f t="shared" si="4"/>
        <v>325433.774064912</v>
      </c>
      <c r="U64" s="2"/>
      <c r="V64" s="2"/>
      <c r="W64" s="2"/>
      <c r="AB64">
        <v>13306</v>
      </c>
      <c r="AC64" s="2">
        <f t="shared" si="1"/>
        <v>89.721705761347309</v>
      </c>
    </row>
    <row r="65" spans="1:29" x14ac:dyDescent="0.25">
      <c r="A65" s="3">
        <v>36404</v>
      </c>
      <c r="B65" s="2"/>
      <c r="C65" s="2"/>
      <c r="D65" s="2">
        <f t="shared" si="2"/>
        <v>101914.56120681512</v>
      </c>
      <c r="E65" s="1">
        <v>89119784</v>
      </c>
      <c r="F65" s="2"/>
      <c r="G65" s="2"/>
      <c r="H65" s="2">
        <v>97.94</v>
      </c>
      <c r="I65" s="2"/>
      <c r="J65" s="2"/>
      <c r="K65" s="2"/>
      <c r="L65" s="2"/>
      <c r="N65" s="2"/>
      <c r="P65" s="2">
        <v>0.31</v>
      </c>
      <c r="Q65" s="2">
        <f t="shared" si="0"/>
        <v>168.77326395170164</v>
      </c>
      <c r="R65" s="2">
        <v>6.2530501764811008E-2</v>
      </c>
      <c r="S65" s="2"/>
      <c r="T65" s="2">
        <f t="shared" si="4"/>
        <v>335777.26323386462</v>
      </c>
      <c r="U65" s="2"/>
      <c r="V65" s="2"/>
      <c r="W65" s="2"/>
      <c r="AB65">
        <v>7207</v>
      </c>
      <c r="AC65" s="2">
        <f t="shared" si="1"/>
        <v>86.291122627756451</v>
      </c>
    </row>
    <row r="66" spans="1:29" x14ac:dyDescent="0.25">
      <c r="A66" s="3">
        <v>36434</v>
      </c>
      <c r="B66" s="2"/>
      <c r="C66" s="2"/>
      <c r="D66" s="2">
        <f t="shared" si="2"/>
        <v>104648.41107086338</v>
      </c>
      <c r="E66" s="1">
        <v>91510415</v>
      </c>
      <c r="F66" s="2"/>
      <c r="G66" s="2"/>
      <c r="H66" s="2">
        <v>94.03</v>
      </c>
      <c r="I66" s="2"/>
      <c r="J66" s="2"/>
      <c r="K66" s="2"/>
      <c r="L66" s="2"/>
      <c r="N66" s="2"/>
      <c r="P66" s="2">
        <v>1.19</v>
      </c>
      <c r="Q66" s="2">
        <f t="shared" si="0"/>
        <v>170.7816657927269</v>
      </c>
      <c r="R66" s="2">
        <v>7.4959622811250126E-2</v>
      </c>
      <c r="S66" s="2"/>
      <c r="T66" s="2">
        <f t="shared" si="4"/>
        <v>340729.77682653186</v>
      </c>
      <c r="U66" s="2"/>
      <c r="V66" s="2"/>
      <c r="W66" s="2"/>
      <c r="AB66">
        <v>17439</v>
      </c>
      <c r="AC66" s="2">
        <f t="shared" si="1"/>
        <v>80.499802860101795</v>
      </c>
    </row>
    <row r="67" spans="1:29" x14ac:dyDescent="0.25">
      <c r="A67" s="3">
        <v>36465</v>
      </c>
      <c r="B67" s="2"/>
      <c r="C67" s="2"/>
      <c r="D67" s="2">
        <f t="shared" si="2"/>
        <v>107517.49131884512</v>
      </c>
      <c r="E67" s="1">
        <v>94019299</v>
      </c>
      <c r="F67" s="2"/>
      <c r="G67" s="2"/>
      <c r="H67" s="2">
        <v>90.31</v>
      </c>
      <c r="I67" s="2"/>
      <c r="J67" s="2"/>
      <c r="K67" s="2"/>
      <c r="L67" s="2"/>
      <c r="N67" s="2"/>
      <c r="P67" s="2">
        <v>0.95</v>
      </c>
      <c r="Q67" s="2">
        <f t="shared" si="0"/>
        <v>172.40409161775781</v>
      </c>
      <c r="R67" s="2">
        <v>8.647550983976493E-2</v>
      </c>
      <c r="S67" s="2"/>
      <c r="T67" s="2">
        <f t="shared" si="4"/>
        <v>346776.97147609777</v>
      </c>
      <c r="U67" s="2"/>
      <c r="V67" s="2"/>
      <c r="W67" s="2"/>
      <c r="AB67">
        <v>-16170</v>
      </c>
      <c r="AC67" s="2">
        <f t="shared" si="1"/>
        <v>75.16271492218651</v>
      </c>
    </row>
    <row r="68" spans="1:29" x14ac:dyDescent="0.25">
      <c r="A68" s="3">
        <v>36495</v>
      </c>
      <c r="B68" s="2"/>
      <c r="C68" s="2"/>
      <c r="D68" s="2">
        <f t="shared" si="2"/>
        <v>105811.91063785164</v>
      </c>
      <c r="E68" s="1">
        <v>92527844</v>
      </c>
      <c r="F68" s="2"/>
      <c r="G68" s="2"/>
      <c r="H68" s="2">
        <v>86.56</v>
      </c>
      <c r="I68" s="2"/>
      <c r="J68" s="2"/>
      <c r="K68" s="2"/>
      <c r="L68" s="2"/>
      <c r="N68" s="2"/>
      <c r="P68" s="2">
        <v>0.6</v>
      </c>
      <c r="Q68" s="2">
        <f t="shared" si="0"/>
        <v>173.43851616746437</v>
      </c>
      <c r="R68" s="2">
        <v>8.9399345060105162E-2</v>
      </c>
      <c r="S68" s="2"/>
      <c r="T68" s="2">
        <f t="shared" si="4"/>
        <v>339240.50627074909</v>
      </c>
      <c r="U68" s="2"/>
      <c r="V68" s="2"/>
      <c r="W68" s="2"/>
      <c r="AB68">
        <v>-243121</v>
      </c>
      <c r="AC68" s="2">
        <f t="shared" si="1"/>
        <v>71.25033243865866</v>
      </c>
    </row>
    <row r="69" spans="1:29" x14ac:dyDescent="0.25">
      <c r="A69" s="3">
        <v>36526</v>
      </c>
      <c r="B69" s="2"/>
      <c r="C69" s="2"/>
      <c r="D69" s="2">
        <f t="shared" si="2"/>
        <v>107432.04732506601</v>
      </c>
      <c r="E69" s="1">
        <v>93944582</v>
      </c>
      <c r="F69" s="2"/>
      <c r="G69" s="2"/>
      <c r="H69" s="2">
        <v>75.56</v>
      </c>
      <c r="I69" s="2"/>
      <c r="J69" s="2"/>
      <c r="K69" s="2"/>
      <c r="L69" s="2"/>
      <c r="N69" s="2"/>
      <c r="P69" s="2">
        <v>0.62</v>
      </c>
      <c r="Q69" s="2">
        <f t="shared" ref="Q69:Q132" si="5">Q68*(1+P69/100)</f>
        <v>174.51383496770265</v>
      </c>
      <c r="R69" s="2">
        <v>8.8533883812788261E-2</v>
      </c>
      <c r="S69" s="2"/>
      <c r="T69" s="2">
        <f t="shared" si="4"/>
        <v>342312.44250049145</v>
      </c>
      <c r="U69" s="2"/>
      <c r="V69" s="2"/>
      <c r="W69" s="2"/>
      <c r="AB69">
        <v>31198</v>
      </c>
      <c r="AC69" s="2">
        <f t="shared" si="1"/>
        <v>61.28115312779159</v>
      </c>
    </row>
    <row r="70" spans="1:29" x14ac:dyDescent="0.25">
      <c r="A70" s="3">
        <v>36557</v>
      </c>
      <c r="B70" s="2"/>
      <c r="C70" s="2"/>
      <c r="D70" s="2">
        <f t="shared" si="2"/>
        <v>108284.64383073339</v>
      </c>
      <c r="E70" s="1">
        <v>94690140</v>
      </c>
      <c r="F70" s="2"/>
      <c r="G70" s="2"/>
      <c r="H70" s="2">
        <v>76.489999999999995</v>
      </c>
      <c r="I70" s="2"/>
      <c r="J70" s="2"/>
      <c r="K70" s="2"/>
      <c r="L70" s="2"/>
      <c r="N70" s="2"/>
      <c r="P70" s="2">
        <v>0.13</v>
      </c>
      <c r="Q70" s="2">
        <f t="shared" si="5"/>
        <v>174.74070295316068</v>
      </c>
      <c r="R70" s="2">
        <v>7.8623431827555601E-2</v>
      </c>
      <c r="S70" s="2"/>
      <c r="T70" s="2">
        <f t="shared" si="4"/>
        <v>344581.12885066681</v>
      </c>
      <c r="U70" s="2"/>
      <c r="V70" s="2"/>
      <c r="W70" s="2"/>
      <c r="AB70">
        <v>88175</v>
      </c>
      <c r="AC70" s="2">
        <f t="shared" si="1"/>
        <v>63.625223402541707</v>
      </c>
    </row>
    <row r="71" spans="1:29" x14ac:dyDescent="0.25">
      <c r="A71" s="3">
        <v>36586</v>
      </c>
      <c r="B71" s="2"/>
      <c r="C71" s="2"/>
      <c r="D71" s="2">
        <f t="shared" si="2"/>
        <v>110640.93203638933</v>
      </c>
      <c r="E71" s="1">
        <v>96750610</v>
      </c>
      <c r="F71" s="2"/>
      <c r="G71" s="2"/>
      <c r="H71" s="2">
        <v>68.94</v>
      </c>
      <c r="I71" s="2"/>
      <c r="J71" s="2"/>
      <c r="K71" s="2"/>
      <c r="L71" s="2"/>
      <c r="N71" s="2"/>
      <c r="P71" s="2">
        <v>0.22</v>
      </c>
      <c r="Q71" s="2">
        <f t="shared" si="5"/>
        <v>175.12513249965764</v>
      </c>
      <c r="R71" s="2">
        <v>6.9234820353685889E-2</v>
      </c>
      <c r="S71" s="2"/>
      <c r="T71" s="2">
        <f t="shared" si="4"/>
        <v>351306.38584863243</v>
      </c>
      <c r="U71" s="2"/>
      <c r="V71" s="2"/>
      <c r="W71" s="2"/>
      <c r="AB71">
        <v>39947</v>
      </c>
      <c r="AC71" s="2">
        <f t="shared" si="1"/>
        <v>58.000840212178396</v>
      </c>
    </row>
    <row r="72" spans="1:29" x14ac:dyDescent="0.25">
      <c r="A72" s="3">
        <v>36617</v>
      </c>
      <c r="B72" s="2"/>
      <c r="C72" s="2"/>
      <c r="D72" s="2">
        <f t="shared" si="2"/>
        <v>117959.78068697885</v>
      </c>
      <c r="E72" s="1">
        <v>103150620</v>
      </c>
      <c r="F72" s="2"/>
      <c r="G72" s="2"/>
      <c r="H72" s="2">
        <v>68.08</v>
      </c>
      <c r="I72" s="2"/>
      <c r="J72" s="2"/>
      <c r="K72" s="2"/>
      <c r="L72" s="2"/>
      <c r="N72" s="2"/>
      <c r="P72" s="2">
        <v>0.42</v>
      </c>
      <c r="Q72" s="2">
        <f t="shared" si="5"/>
        <v>175.86065805615621</v>
      </c>
      <c r="R72" s="2">
        <v>6.7746227723917363E-2</v>
      </c>
      <c r="S72" s="2"/>
      <c r="T72" s="2">
        <f t="shared" si="4"/>
        <v>372978.63739946572</v>
      </c>
      <c r="U72" s="2"/>
      <c r="V72" s="2"/>
      <c r="W72" s="2"/>
      <c r="AB72">
        <v>125071</v>
      </c>
      <c r="AC72" s="2">
        <f t="shared" si="1"/>
        <v>57.415681400524463</v>
      </c>
    </row>
    <row r="73" spans="1:29" x14ac:dyDescent="0.25">
      <c r="A73" s="3">
        <v>36647</v>
      </c>
      <c r="B73" s="2"/>
      <c r="C73" s="2"/>
      <c r="D73" s="2">
        <f t="shared" si="2"/>
        <v>141203.25839536506</v>
      </c>
      <c r="E73" s="1">
        <v>123476015</v>
      </c>
      <c r="F73" s="2"/>
      <c r="G73" s="2"/>
      <c r="H73" s="2">
        <v>66.7</v>
      </c>
      <c r="I73" s="2"/>
      <c r="J73" s="2"/>
      <c r="K73" s="2"/>
      <c r="L73" s="2"/>
      <c r="N73" s="2"/>
      <c r="P73" s="2">
        <v>0.01</v>
      </c>
      <c r="Q73" s="2">
        <f t="shared" si="5"/>
        <v>175.87824412196181</v>
      </c>
      <c r="R73" s="2">
        <v>6.4659025270877191E-2</v>
      </c>
      <c r="S73" s="2"/>
      <c r="T73" s="2">
        <f t="shared" si="4"/>
        <v>446427.86340136855</v>
      </c>
      <c r="U73" s="2"/>
      <c r="V73" s="2"/>
      <c r="W73" s="2"/>
      <c r="AB73">
        <v>162837</v>
      </c>
      <c r="AC73" s="2">
        <f t="shared" si="1"/>
        <v>56.575951589371208</v>
      </c>
    </row>
    <row r="74" spans="1:29" x14ac:dyDescent="0.25">
      <c r="A74" s="3">
        <v>36678</v>
      </c>
      <c r="B74" s="1">
        <v>2201530</v>
      </c>
      <c r="C74" s="2">
        <f t="shared" ref="C74:C137" si="6">C75*B74/B75</f>
        <v>2236.2034451135614</v>
      </c>
      <c r="D74" s="2">
        <f t="shared" si="2"/>
        <v>143010.02314442294</v>
      </c>
      <c r="E74" s="1">
        <v>125055951</v>
      </c>
      <c r="F74" s="2">
        <f t="shared" ref="F74:F88" si="7">F75*G74/G75</f>
        <v>45.337794569672141</v>
      </c>
      <c r="G74" s="2">
        <v>46.25</v>
      </c>
      <c r="H74" s="2">
        <v>70.05</v>
      </c>
      <c r="I74" s="1">
        <v>51896</v>
      </c>
      <c r="J74" s="1">
        <v>34279</v>
      </c>
      <c r="K74" s="1">
        <v>17617</v>
      </c>
      <c r="L74" s="2"/>
      <c r="N74" s="2"/>
      <c r="P74" s="2">
        <v>0.23</v>
      </c>
      <c r="Q74" s="2">
        <f>Q73*(1+P74/100)</f>
        <v>176.28276408344232</v>
      </c>
      <c r="R74" s="2">
        <v>6.508408127457832E-2</v>
      </c>
      <c r="S74" s="2">
        <f t="shared" ref="S74:S103" si="8">C74*$Q$295/$Q74</f>
        <v>7053.7515086307803</v>
      </c>
      <c r="T74" s="2">
        <f>D74*$Q$295/$Q74</f>
        <v>451102.5902891712</v>
      </c>
      <c r="U74" s="2">
        <f t="shared" ref="U74:U94" si="9">I74*$Q$295/$Q74</f>
        <v>163697.75705864417</v>
      </c>
      <c r="V74" s="2">
        <f t="shared" ref="V74:V94" si="10">J74*$Q$295/$Q74</f>
        <v>108127.70568470142</v>
      </c>
      <c r="W74" s="2">
        <f t="shared" ref="W74:W94" si="11">K74*$Q$295/$Q74</f>
        <v>55570.051373942792</v>
      </c>
      <c r="AB74">
        <v>142884</v>
      </c>
      <c r="AC74" s="2">
        <f t="shared" si="1"/>
        <v>59.65875651479309</v>
      </c>
    </row>
    <row r="75" spans="1:29" x14ac:dyDescent="0.25">
      <c r="A75" s="3">
        <v>36708</v>
      </c>
      <c r="B75" s="1">
        <v>2151815</v>
      </c>
      <c r="C75" s="2">
        <f t="shared" si="6"/>
        <v>2185.7054485957665</v>
      </c>
      <c r="D75" s="2">
        <f t="shared" si="2"/>
        <v>145934.97356599398</v>
      </c>
      <c r="E75" s="1">
        <v>127613691</v>
      </c>
      <c r="F75" s="2">
        <f t="shared" si="7"/>
        <v>43.171383196721322</v>
      </c>
      <c r="G75" s="2">
        <v>44.04</v>
      </c>
      <c r="H75" s="2">
        <v>70.569999999999993</v>
      </c>
      <c r="I75" s="1">
        <v>52181</v>
      </c>
      <c r="J75" s="1">
        <v>34715</v>
      </c>
      <c r="K75" s="1">
        <v>17467</v>
      </c>
      <c r="L75" s="2"/>
      <c r="N75" s="2"/>
      <c r="P75" s="2">
        <v>1.61</v>
      </c>
      <c r="Q75" s="2">
        <f t="shared" si="5"/>
        <v>179.12091658518574</v>
      </c>
      <c r="R75" s="2">
        <v>7.0562800458105812E-2</v>
      </c>
      <c r="S75" s="2">
        <f t="shared" si="8"/>
        <v>6785.221467705549</v>
      </c>
      <c r="T75" s="2">
        <f t="shared" ref="T75:T138" si="12">D75*$Q$295/$Q75</f>
        <v>453035.02178904804</v>
      </c>
      <c r="U75" s="2">
        <f t="shared" si="9"/>
        <v>161988.72617251021</v>
      </c>
      <c r="V75" s="2">
        <f t="shared" si="10"/>
        <v>107767.93524613733</v>
      </c>
      <c r="W75" s="2">
        <f t="shared" si="11"/>
        <v>54223.89528861532</v>
      </c>
      <c r="AB75">
        <v>105842</v>
      </c>
      <c r="AC75" s="2">
        <f t="shared" si="1"/>
        <v>59.32741164461455</v>
      </c>
    </row>
    <row r="76" spans="1:29" x14ac:dyDescent="0.25">
      <c r="A76" s="3">
        <v>36739</v>
      </c>
      <c r="B76" s="1">
        <v>2604805</v>
      </c>
      <c r="C76" s="2">
        <f t="shared" si="6"/>
        <v>2645.829906859788</v>
      </c>
      <c r="D76" s="2">
        <f t="shared" si="2"/>
        <v>148962.80968528186</v>
      </c>
      <c r="E76" s="1">
        <v>130261400</v>
      </c>
      <c r="F76" s="2">
        <f t="shared" si="7"/>
        <v>42.485189549180348</v>
      </c>
      <c r="G76" s="2">
        <v>43.34</v>
      </c>
      <c r="H76" s="2">
        <v>69.92</v>
      </c>
      <c r="I76" s="1">
        <v>53161</v>
      </c>
      <c r="J76" s="1">
        <v>35023</v>
      </c>
      <c r="K76" s="1">
        <v>18138</v>
      </c>
      <c r="L76" s="2"/>
      <c r="N76" s="2"/>
      <c r="P76" s="2">
        <v>1.31</v>
      </c>
      <c r="Q76" s="2">
        <f t="shared" si="5"/>
        <v>181.4674005924517</v>
      </c>
      <c r="R76" s="2">
        <v>7.8547308218085865E-2</v>
      </c>
      <c r="S76" s="2">
        <f t="shared" si="8"/>
        <v>8107.4074254874331</v>
      </c>
      <c r="T76" s="2">
        <f t="shared" si="12"/>
        <v>456454.96191298665</v>
      </c>
      <c r="U76" s="2">
        <f t="shared" si="9"/>
        <v>162897.04981748757</v>
      </c>
      <c r="V76" s="2">
        <f t="shared" si="10"/>
        <v>107318.21026237031</v>
      </c>
      <c r="W76" s="2">
        <f t="shared" si="11"/>
        <v>55578.83955511728</v>
      </c>
      <c r="AB76">
        <v>78845</v>
      </c>
      <c r="AC76" s="2">
        <f t="shared" si="1"/>
        <v>57.545245076669005</v>
      </c>
    </row>
    <row r="77" spans="1:29" x14ac:dyDescent="0.25">
      <c r="A77" s="3">
        <v>36770</v>
      </c>
      <c r="B77" s="1">
        <v>2499707</v>
      </c>
      <c r="C77" s="2">
        <f t="shared" si="6"/>
        <v>2539.0766445038153</v>
      </c>
      <c r="D77" s="2">
        <f t="shared" si="2"/>
        <v>155823.76100336234</v>
      </c>
      <c r="E77" s="1">
        <v>136260999</v>
      </c>
      <c r="F77" s="2">
        <f t="shared" si="7"/>
        <v>41.946037397540998</v>
      </c>
      <c r="G77" s="2">
        <v>42.79</v>
      </c>
      <c r="H77" s="2">
        <v>71.62</v>
      </c>
      <c r="I77" s="1">
        <v>52789</v>
      </c>
      <c r="J77" s="1">
        <v>35633</v>
      </c>
      <c r="K77" s="1">
        <v>17157</v>
      </c>
      <c r="L77" s="2"/>
      <c r="N77" s="2"/>
      <c r="P77" s="2">
        <v>0.23</v>
      </c>
      <c r="Q77" s="2">
        <f t="shared" si="5"/>
        <v>181.88477561381433</v>
      </c>
      <c r="R77" s="2">
        <v>7.7687136902589327E-2</v>
      </c>
      <c r="S77" s="2">
        <f t="shared" si="8"/>
        <v>7762.4382347672308</v>
      </c>
      <c r="T77" s="2">
        <f t="shared" si="12"/>
        <v>476382.75233479799</v>
      </c>
      <c r="U77" s="2">
        <f t="shared" si="9"/>
        <v>161385.97188947978</v>
      </c>
      <c r="V77" s="2">
        <f t="shared" si="10"/>
        <v>108936.8303308991</v>
      </c>
      <c r="W77" s="2">
        <f t="shared" si="11"/>
        <v>52452.198747993047</v>
      </c>
      <c r="AB77">
        <v>92678</v>
      </c>
      <c r="AC77" s="2">
        <f t="shared" si="1"/>
        <v>59.248444305698825</v>
      </c>
    </row>
    <row r="78" spans="1:29" x14ac:dyDescent="0.25">
      <c r="A78" s="3">
        <v>36800</v>
      </c>
      <c r="B78" s="1">
        <v>2719934</v>
      </c>
      <c r="C78" s="2">
        <f t="shared" si="6"/>
        <v>2762.7721544932429</v>
      </c>
      <c r="D78" s="2">
        <f t="shared" si="2"/>
        <v>163533.11993637297</v>
      </c>
      <c r="E78" s="1">
        <v>143002493</v>
      </c>
      <c r="F78" s="2">
        <f t="shared" si="7"/>
        <v>42.279331454918051</v>
      </c>
      <c r="G78" s="2">
        <v>43.13</v>
      </c>
      <c r="H78" s="2">
        <v>72.52</v>
      </c>
      <c r="I78" s="1">
        <v>57777</v>
      </c>
      <c r="J78" s="1">
        <v>38529</v>
      </c>
      <c r="K78" s="1">
        <v>19248</v>
      </c>
      <c r="L78" s="2"/>
      <c r="N78" s="2"/>
      <c r="P78" s="2">
        <v>0.14000000000000001</v>
      </c>
      <c r="Q78" s="2">
        <f t="shared" si="5"/>
        <v>182.13941429967369</v>
      </c>
      <c r="R78" s="2">
        <v>6.6504495399004826E-2</v>
      </c>
      <c r="S78" s="2">
        <f t="shared" si="8"/>
        <v>8434.5094662483589</v>
      </c>
      <c r="T78" s="2">
        <f t="shared" si="12"/>
        <v>499252.76896439039</v>
      </c>
      <c r="U78" s="2">
        <f t="shared" si="9"/>
        <v>176388.28907366682</v>
      </c>
      <c r="V78" s="2">
        <f t="shared" si="10"/>
        <v>117625.77478441784</v>
      </c>
      <c r="W78" s="2">
        <f t="shared" si="11"/>
        <v>58762.514289248997</v>
      </c>
      <c r="AB78">
        <v>15442</v>
      </c>
      <c r="AC78" s="2">
        <f t="shared" si="1"/>
        <v>61.762093591041214</v>
      </c>
    </row>
    <row r="79" spans="1:29" x14ac:dyDescent="0.25">
      <c r="A79" s="3">
        <v>36831</v>
      </c>
      <c r="B79" s="1">
        <v>2591728</v>
      </c>
      <c r="C79" s="2">
        <f t="shared" si="6"/>
        <v>2632.5469479849376</v>
      </c>
      <c r="D79" s="2">
        <f t="shared" si="2"/>
        <v>172002.63731745837</v>
      </c>
      <c r="E79" s="1">
        <v>150408712</v>
      </c>
      <c r="F79" s="2">
        <f t="shared" si="7"/>
        <v>41.965642930327888</v>
      </c>
      <c r="G79" s="2">
        <v>42.81</v>
      </c>
      <c r="H79" s="2">
        <v>72</v>
      </c>
      <c r="I79" s="1">
        <v>58781</v>
      </c>
      <c r="J79" s="1">
        <v>39723</v>
      </c>
      <c r="K79" s="1">
        <v>19059</v>
      </c>
      <c r="L79" s="2"/>
      <c r="N79" s="2"/>
      <c r="P79" s="2">
        <v>0.32</v>
      </c>
      <c r="Q79" s="2">
        <f t="shared" si="5"/>
        <v>182.72226042543267</v>
      </c>
      <c r="R79" s="2">
        <v>5.9848746690719823E-2</v>
      </c>
      <c r="S79" s="2">
        <f t="shared" si="8"/>
        <v>8011.3067552122748</v>
      </c>
      <c r="T79" s="2">
        <f t="shared" si="12"/>
        <v>523434.49802877568</v>
      </c>
      <c r="U79" s="2">
        <f t="shared" si="9"/>
        <v>178880.99687589201</v>
      </c>
      <c r="V79" s="2">
        <f t="shared" si="10"/>
        <v>120884.1264847665</v>
      </c>
      <c r="W79" s="2">
        <f t="shared" si="11"/>
        <v>57999.913568289514</v>
      </c>
      <c r="AB79">
        <v>466</v>
      </c>
      <c r="AC79" s="2">
        <f t="shared" si="1"/>
        <v>62.287308011689561</v>
      </c>
    </row>
    <row r="80" spans="1:29" x14ac:dyDescent="0.25">
      <c r="A80" s="3">
        <v>36861</v>
      </c>
      <c r="B80" s="1">
        <v>2621565</v>
      </c>
      <c r="C80" s="2">
        <f t="shared" si="6"/>
        <v>2662.8538718932436</v>
      </c>
      <c r="D80" s="2">
        <f t="shared" si="2"/>
        <v>176060.9451323754</v>
      </c>
      <c r="E80" s="1">
        <v>153957523</v>
      </c>
      <c r="F80" s="2">
        <f t="shared" si="7"/>
        <v>40.887338627049203</v>
      </c>
      <c r="G80" s="2">
        <v>41.71</v>
      </c>
      <c r="H80" s="2">
        <v>67.72</v>
      </c>
      <c r="I80" s="1">
        <v>62538</v>
      </c>
      <c r="J80" s="1">
        <v>43682</v>
      </c>
      <c r="K80" s="1">
        <v>18856</v>
      </c>
      <c r="L80" s="2"/>
      <c r="N80" s="2"/>
      <c r="P80" s="2">
        <v>0.59</v>
      </c>
      <c r="Q80" s="2">
        <f t="shared" si="5"/>
        <v>183.80032176194271</v>
      </c>
      <c r="R80" s="2">
        <v>5.9743393932599531E-2</v>
      </c>
      <c r="S80" s="2">
        <f t="shared" si="8"/>
        <v>8056.0056605631808</v>
      </c>
      <c r="T80" s="2">
        <f t="shared" si="12"/>
        <v>532642.05954422068</v>
      </c>
      <c r="U80" s="2">
        <f t="shared" si="9"/>
        <v>189197.94560191256</v>
      </c>
      <c r="V80" s="2">
        <f t="shared" si="10"/>
        <v>132152.36591804575</v>
      </c>
      <c r="W80" s="2">
        <f t="shared" si="11"/>
        <v>57045.579683866825</v>
      </c>
      <c r="AB80">
        <v>-225789</v>
      </c>
      <c r="AC80" s="2">
        <f t="shared" ref="AC80:AC143" si="13">((1+H80/100)/(Q80/Q68)-1)*100</f>
        <v>58.264728008926966</v>
      </c>
    </row>
    <row r="81" spans="1:29" x14ac:dyDescent="0.25">
      <c r="A81" s="3">
        <v>36892</v>
      </c>
      <c r="B81" s="1">
        <v>2929537</v>
      </c>
      <c r="C81" s="2">
        <f t="shared" si="6"/>
        <v>2975.6763396309138</v>
      </c>
      <c r="D81" s="2">
        <f t="shared" si="2"/>
        <v>179604.44936830088</v>
      </c>
      <c r="E81" s="1">
        <v>157056161</v>
      </c>
      <c r="F81" s="2">
        <f t="shared" si="7"/>
        <v>40.955957991803302</v>
      </c>
      <c r="G81" s="2">
        <v>41.78</v>
      </c>
      <c r="H81" s="2">
        <v>67.31</v>
      </c>
      <c r="I81" s="1">
        <v>62252</v>
      </c>
      <c r="J81" s="1">
        <v>41624</v>
      </c>
      <c r="K81" s="1">
        <v>20628</v>
      </c>
      <c r="L81" s="2"/>
      <c r="N81" s="2"/>
      <c r="P81" s="2">
        <v>0.56999999999999995</v>
      </c>
      <c r="Q81" s="2">
        <f t="shared" si="5"/>
        <v>184.8479835959858</v>
      </c>
      <c r="R81" s="2">
        <v>5.9216787197391429E-2</v>
      </c>
      <c r="S81" s="2">
        <f t="shared" si="8"/>
        <v>8951.37331897474</v>
      </c>
      <c r="T81" s="2">
        <f t="shared" si="12"/>
        <v>540282.70972641092</v>
      </c>
      <c r="U81" s="2">
        <f t="shared" si="9"/>
        <v>187265.28971962474</v>
      </c>
      <c r="V81" s="2">
        <f t="shared" si="10"/>
        <v>125212.53002778479</v>
      </c>
      <c r="W81" s="2">
        <f t="shared" si="11"/>
        <v>62052.759691839921</v>
      </c>
      <c r="AB81">
        <v>48796</v>
      </c>
      <c r="AC81" s="2">
        <f t="shared" si="13"/>
        <v>57.956333417533699</v>
      </c>
    </row>
    <row r="82" spans="1:29" x14ac:dyDescent="0.25">
      <c r="A82" s="3">
        <v>36923</v>
      </c>
      <c r="B82" s="1">
        <v>2678791</v>
      </c>
      <c r="C82" s="2">
        <f t="shared" si="6"/>
        <v>2720.9811644352794</v>
      </c>
      <c r="D82" s="2">
        <f t="shared" si="2"/>
        <v>185330.18613809205</v>
      </c>
      <c r="E82" s="1">
        <v>162063065</v>
      </c>
      <c r="F82" s="2">
        <f t="shared" si="7"/>
        <v>41.053985655737733</v>
      </c>
      <c r="G82" s="2">
        <v>41.88</v>
      </c>
      <c r="H82" s="2">
        <v>70.94</v>
      </c>
      <c r="I82" s="1">
        <v>55388</v>
      </c>
      <c r="J82" s="1">
        <v>36901</v>
      </c>
      <c r="K82" s="1">
        <v>18487</v>
      </c>
      <c r="L82" s="2"/>
      <c r="N82" s="2"/>
      <c r="P82" s="2">
        <v>0.46</v>
      </c>
      <c r="Q82" s="2">
        <f t="shared" si="5"/>
        <v>185.69828432052731</v>
      </c>
      <c r="R82" s="2">
        <v>6.2707664454708212E-2</v>
      </c>
      <c r="S82" s="2">
        <f t="shared" si="8"/>
        <v>8147.7245741300885</v>
      </c>
      <c r="T82" s="2">
        <f t="shared" si="12"/>
        <v>554953.97456704918</v>
      </c>
      <c r="U82" s="2">
        <f t="shared" si="9"/>
        <v>165854.20531772723</v>
      </c>
      <c r="V82" s="2">
        <f t="shared" si="10"/>
        <v>110496.60631236824</v>
      </c>
      <c r="W82" s="2">
        <f t="shared" si="11"/>
        <v>55357.599005358978</v>
      </c>
      <c r="AB82">
        <v>80243</v>
      </c>
      <c r="AC82" s="2">
        <f t="shared" si="13"/>
        <v>60.853267288433429</v>
      </c>
    </row>
    <row r="83" spans="1:29" x14ac:dyDescent="0.25">
      <c r="A83" s="3">
        <v>36951</v>
      </c>
      <c r="B83" s="1">
        <v>3358952</v>
      </c>
      <c r="C83" s="2">
        <f t="shared" si="6"/>
        <v>3411.8544986309907</v>
      </c>
      <c r="D83" s="2">
        <f t="shared" si="2"/>
        <v>194903.466508104</v>
      </c>
      <c r="E83" s="1">
        <v>170434476</v>
      </c>
      <c r="F83" s="2">
        <f t="shared" si="7"/>
        <v>41.142210553278716</v>
      </c>
      <c r="G83" s="2">
        <v>41.97</v>
      </c>
      <c r="H83" s="2">
        <v>68.41</v>
      </c>
      <c r="I83" s="1">
        <v>67136</v>
      </c>
      <c r="J83" s="1">
        <v>44304</v>
      </c>
      <c r="K83" s="1">
        <v>22832</v>
      </c>
      <c r="L83" s="2"/>
      <c r="N83" s="2"/>
      <c r="P83" s="2">
        <v>0.38</v>
      </c>
      <c r="Q83" s="2">
        <f t="shared" si="5"/>
        <v>186.40393780094533</v>
      </c>
      <c r="R83" s="2">
        <v>6.440426419839973E-2</v>
      </c>
      <c r="S83" s="2">
        <f t="shared" si="8"/>
        <v>10177.804744407798</v>
      </c>
      <c r="T83" s="2">
        <f t="shared" si="12"/>
        <v>581410.90920602402</v>
      </c>
      <c r="U83" s="2">
        <f t="shared" si="9"/>
        <v>200271.46515032678</v>
      </c>
      <c r="V83" s="2">
        <f t="shared" si="10"/>
        <v>132161.98450935527</v>
      </c>
      <c r="W83" s="2">
        <f t="shared" si="11"/>
        <v>68109.480640971466</v>
      </c>
      <c r="AB83">
        <v>34484</v>
      </c>
      <c r="AC83" s="2">
        <f t="shared" si="13"/>
        <v>58.219959901071185</v>
      </c>
    </row>
    <row r="84" spans="1:29" x14ac:dyDescent="0.25">
      <c r="A84" s="3">
        <v>36982</v>
      </c>
      <c r="B84" s="1">
        <v>3031060</v>
      </c>
      <c r="C84" s="2">
        <f t="shared" si="6"/>
        <v>3078.7982967962776</v>
      </c>
      <c r="D84" s="2">
        <f t="shared" si="2"/>
        <v>202112.97401783944</v>
      </c>
      <c r="E84" s="1">
        <v>176738872</v>
      </c>
      <c r="F84" s="2">
        <f t="shared" si="7"/>
        <v>42.759667008196743</v>
      </c>
      <c r="G84" s="2">
        <v>43.62</v>
      </c>
      <c r="H84" s="2">
        <v>73.06</v>
      </c>
      <c r="I84" s="1">
        <v>63096</v>
      </c>
      <c r="J84" s="1">
        <v>42308</v>
      </c>
      <c r="K84" s="1">
        <v>20788</v>
      </c>
      <c r="L84" s="2"/>
      <c r="N84" s="2"/>
      <c r="P84" s="2">
        <v>0.57999999999999996</v>
      </c>
      <c r="Q84" s="2">
        <f t="shared" si="5"/>
        <v>187.48508064019083</v>
      </c>
      <c r="R84" s="2">
        <v>6.6100188140560068E-2</v>
      </c>
      <c r="S84" s="2">
        <f t="shared" si="8"/>
        <v>9131.3127811523391</v>
      </c>
      <c r="T84" s="2">
        <f t="shared" si="12"/>
        <v>599440.62747022079</v>
      </c>
      <c r="U84" s="2">
        <f t="shared" si="9"/>
        <v>187134.47770810933</v>
      </c>
      <c r="V84" s="2">
        <f t="shared" si="10"/>
        <v>125479.99053624143</v>
      </c>
      <c r="W84" s="2">
        <f t="shared" si="11"/>
        <v>61654.487171867899</v>
      </c>
      <c r="AB84">
        <v>139997</v>
      </c>
      <c r="AC84" s="2">
        <f t="shared" si="13"/>
        <v>62.329959158756743</v>
      </c>
    </row>
    <row r="85" spans="1:29" x14ac:dyDescent="0.25">
      <c r="A85" s="3">
        <v>37012</v>
      </c>
      <c r="B85" s="1">
        <v>3301272</v>
      </c>
      <c r="C85" s="2">
        <f t="shared" si="6"/>
        <v>3353.2660557234899</v>
      </c>
      <c r="D85" s="2">
        <f t="shared" si="2"/>
        <v>207895.02923999933</v>
      </c>
      <c r="E85" s="1">
        <v>181795024</v>
      </c>
      <c r="F85" s="2">
        <f t="shared" si="7"/>
        <v>43.553691086065598</v>
      </c>
      <c r="G85" s="2">
        <v>44.43</v>
      </c>
      <c r="H85" s="2">
        <v>72.06</v>
      </c>
      <c r="I85" s="1">
        <v>68250</v>
      </c>
      <c r="J85" s="1">
        <v>45549</v>
      </c>
      <c r="K85" s="1">
        <v>22701</v>
      </c>
      <c r="L85" s="2"/>
      <c r="N85" s="2"/>
      <c r="P85" s="2">
        <v>0.41</v>
      </c>
      <c r="Q85" s="2">
        <f t="shared" si="5"/>
        <v>188.2537694708156</v>
      </c>
      <c r="R85" s="2">
        <v>7.0364162495686777E-2</v>
      </c>
      <c r="S85" s="2">
        <f t="shared" si="8"/>
        <v>9904.7388014539647</v>
      </c>
      <c r="T85" s="2">
        <f t="shared" si="12"/>
        <v>614071.75229302025</v>
      </c>
      <c r="U85" s="2">
        <f t="shared" si="9"/>
        <v>201594.03159955403</v>
      </c>
      <c r="V85" s="2">
        <f t="shared" si="10"/>
        <v>134540.75524290235</v>
      </c>
      <c r="W85" s="2">
        <f t="shared" si="11"/>
        <v>67053.276356651651</v>
      </c>
      <c r="AB85">
        <v>161898</v>
      </c>
      <c r="AC85" s="2">
        <f t="shared" si="13"/>
        <v>60.749029189113337</v>
      </c>
    </row>
    <row r="86" spans="1:29" x14ac:dyDescent="0.25">
      <c r="A86" s="3">
        <v>37043</v>
      </c>
      <c r="B86" s="1">
        <v>2838954</v>
      </c>
      <c r="C86" s="2">
        <f t="shared" si="6"/>
        <v>2883.6666842236641</v>
      </c>
      <c r="D86" s="2">
        <f t="shared" si="2"/>
        <v>210929.54036754087</v>
      </c>
      <c r="E86" s="1">
        <v>184448570</v>
      </c>
      <c r="F86" s="2">
        <f t="shared" si="7"/>
        <v>43.710535348360686</v>
      </c>
      <c r="G86" s="2">
        <v>44.59</v>
      </c>
      <c r="H86" s="2">
        <v>74.400000000000006</v>
      </c>
      <c r="I86" s="1">
        <v>65064</v>
      </c>
      <c r="J86" s="1">
        <v>43778</v>
      </c>
      <c r="K86" s="1">
        <v>21286</v>
      </c>
      <c r="L86" s="2"/>
      <c r="N86" s="2"/>
      <c r="P86" s="2">
        <v>0.52</v>
      </c>
      <c r="Q86" s="2">
        <f t="shared" si="5"/>
        <v>189.23268907206386</v>
      </c>
      <c r="R86" s="2">
        <v>7.3461095620736883E-2</v>
      </c>
      <c r="S86" s="2">
        <f t="shared" si="8"/>
        <v>8473.5928871256492</v>
      </c>
      <c r="T86" s="2">
        <f t="shared" si="12"/>
        <v>619811.94384269102</v>
      </c>
      <c r="U86" s="2">
        <f t="shared" si="9"/>
        <v>191189.1726683281</v>
      </c>
      <c r="V86" s="2">
        <f t="shared" si="10"/>
        <v>128640.71684916492</v>
      </c>
      <c r="W86" s="2">
        <f t="shared" si="11"/>
        <v>62548.455819163151</v>
      </c>
      <c r="AB86">
        <v>108571</v>
      </c>
      <c r="AC86" s="2">
        <f t="shared" si="13"/>
        <v>62.465133307091982</v>
      </c>
    </row>
    <row r="87" spans="1:29" x14ac:dyDescent="0.25">
      <c r="A87" s="3">
        <v>37073</v>
      </c>
      <c r="B87" s="1">
        <v>2871244</v>
      </c>
      <c r="C87" s="2">
        <f t="shared" si="6"/>
        <v>2916.465242155065</v>
      </c>
      <c r="D87" s="2">
        <f t="shared" si="2"/>
        <v>215279.87893587918</v>
      </c>
      <c r="E87" s="1">
        <v>188252749</v>
      </c>
      <c r="F87" s="2">
        <f t="shared" si="7"/>
        <v>47.337558913934458</v>
      </c>
      <c r="G87" s="2">
        <v>48.29</v>
      </c>
      <c r="H87" s="2">
        <v>78.58</v>
      </c>
      <c r="I87" s="1">
        <v>68892</v>
      </c>
      <c r="J87" s="1">
        <v>47021</v>
      </c>
      <c r="K87" s="1">
        <v>21870</v>
      </c>
      <c r="L87" s="2"/>
      <c r="N87" s="2"/>
      <c r="P87" s="2">
        <v>1.33</v>
      </c>
      <c r="Q87" s="2">
        <f t="shared" si="5"/>
        <v>191.74948383672233</v>
      </c>
      <c r="R87" s="2">
        <v>7.0503029418849339E-2</v>
      </c>
      <c r="S87" s="2">
        <f t="shared" si="8"/>
        <v>8457.4861820202768</v>
      </c>
      <c r="T87" s="2">
        <f t="shared" si="12"/>
        <v>624292.23398589378</v>
      </c>
      <c r="U87" s="2">
        <f t="shared" si="9"/>
        <v>199780.58700305331</v>
      </c>
      <c r="V87" s="2">
        <f t="shared" si="10"/>
        <v>136356.65943027593</v>
      </c>
      <c r="W87" s="2">
        <f t="shared" si="11"/>
        <v>63421.027662961962</v>
      </c>
      <c r="AB87">
        <v>71386</v>
      </c>
      <c r="AC87" s="2">
        <f t="shared" si="13"/>
        <v>66.818771262092412</v>
      </c>
    </row>
    <row r="88" spans="1:29" x14ac:dyDescent="0.25">
      <c r="A88" s="3">
        <v>37104</v>
      </c>
      <c r="B88" s="1">
        <v>3159887</v>
      </c>
      <c r="C88" s="2">
        <f t="shared" si="6"/>
        <v>3209.65428387056</v>
      </c>
      <c r="D88" s="2">
        <f t="shared" si="2"/>
        <v>220539.18163569114</v>
      </c>
      <c r="E88" s="1">
        <v>192851777</v>
      </c>
      <c r="F88" s="2">
        <f t="shared" si="7"/>
        <v>49.572589651639376</v>
      </c>
      <c r="G88" s="2">
        <v>50.57</v>
      </c>
      <c r="H88" s="2">
        <v>83.07</v>
      </c>
      <c r="I88" s="1">
        <v>68734</v>
      </c>
      <c r="J88" s="1">
        <v>46176</v>
      </c>
      <c r="K88" s="1">
        <v>22559</v>
      </c>
      <c r="L88" s="2"/>
      <c r="N88" s="2"/>
      <c r="P88" s="2">
        <v>0.7</v>
      </c>
      <c r="Q88" s="2">
        <f t="shared" si="5"/>
        <v>193.09173022357936</v>
      </c>
      <c r="R88" s="2">
        <v>6.4057398701787394E-2</v>
      </c>
      <c r="S88" s="2">
        <f t="shared" si="8"/>
        <v>9243.0069134666937</v>
      </c>
      <c r="T88" s="2">
        <f t="shared" si="12"/>
        <v>635098.05114923301</v>
      </c>
      <c r="U88" s="2">
        <f t="shared" si="9"/>
        <v>197936.8433487775</v>
      </c>
      <c r="V88" s="2">
        <f t="shared" si="10"/>
        <v>132975.40778178413</v>
      </c>
      <c r="W88" s="2">
        <f t="shared" si="11"/>
        <v>64964.315318547902</v>
      </c>
      <c r="AB88">
        <v>47327</v>
      </c>
      <c r="AC88" s="2">
        <f t="shared" si="13"/>
        <v>72.048989296400862</v>
      </c>
    </row>
    <row r="89" spans="1:29" x14ac:dyDescent="0.25">
      <c r="A89" s="3">
        <v>37135</v>
      </c>
      <c r="B89" s="1">
        <v>2769566</v>
      </c>
      <c r="C89" s="2">
        <f t="shared" si="6"/>
        <v>2813.1858437856326</v>
      </c>
      <c r="D89" s="2">
        <f t="shared" si="2"/>
        <v>227015.43657266308</v>
      </c>
      <c r="E89" s="1">
        <v>198514976</v>
      </c>
      <c r="F89" s="2">
        <f t="shared" ref="F89:F152" si="14">F90*G89/G90</f>
        <v>49.38633709016397</v>
      </c>
      <c r="G89" s="2">
        <v>50.38</v>
      </c>
      <c r="H89" s="2">
        <v>86.21</v>
      </c>
      <c r="I89" s="1">
        <v>63254</v>
      </c>
      <c r="J89" s="1">
        <v>42822</v>
      </c>
      <c r="K89" s="1">
        <v>20433</v>
      </c>
      <c r="L89" s="2"/>
      <c r="N89" s="2"/>
      <c r="P89" s="2">
        <v>0.28000000000000003</v>
      </c>
      <c r="Q89" s="2">
        <f t="shared" si="5"/>
        <v>193.63238706820536</v>
      </c>
      <c r="R89" s="2">
        <v>6.4588206543103377E-2</v>
      </c>
      <c r="S89" s="2">
        <f t="shared" si="8"/>
        <v>8078.6560698162129</v>
      </c>
      <c r="T89" s="2">
        <f t="shared" si="12"/>
        <v>651922.67288739886</v>
      </c>
      <c r="U89" s="2">
        <f t="shared" si="9"/>
        <v>181647.19269044278</v>
      </c>
      <c r="V89" s="2">
        <f t="shared" si="10"/>
        <v>122972.3983525175</v>
      </c>
      <c r="W89" s="2">
        <f t="shared" si="11"/>
        <v>58677.666048689694</v>
      </c>
      <c r="AB89">
        <v>80028</v>
      </c>
      <c r="AC89" s="2">
        <f t="shared" si="13"/>
        <v>74.912702259454036</v>
      </c>
    </row>
    <row r="90" spans="1:29" x14ac:dyDescent="0.25">
      <c r="A90" s="3">
        <v>37165</v>
      </c>
      <c r="B90" s="1">
        <v>3028317</v>
      </c>
      <c r="C90" s="2">
        <f t="shared" si="6"/>
        <v>3076.0120953591199</v>
      </c>
      <c r="D90" s="2">
        <f t="shared" si="2"/>
        <v>228599.80244298957</v>
      </c>
      <c r="E90" s="1">
        <v>199900434</v>
      </c>
      <c r="F90" s="2">
        <f t="shared" si="14"/>
        <v>50.895963114754132</v>
      </c>
      <c r="G90" s="2">
        <v>51.92</v>
      </c>
      <c r="H90" s="2">
        <v>89.17</v>
      </c>
      <c r="I90" s="1">
        <v>72340</v>
      </c>
      <c r="J90" s="1">
        <v>49022</v>
      </c>
      <c r="K90" s="1">
        <v>23317</v>
      </c>
      <c r="L90" s="2"/>
      <c r="N90" s="2"/>
      <c r="P90" s="2">
        <v>0.83</v>
      </c>
      <c r="Q90" s="2">
        <f t="shared" si="5"/>
        <v>195.23953588087147</v>
      </c>
      <c r="R90" s="2">
        <v>7.1923595623538006E-2</v>
      </c>
      <c r="S90" s="2">
        <f t="shared" si="8"/>
        <v>8760.703208988296</v>
      </c>
      <c r="T90" s="2">
        <f t="shared" si="12"/>
        <v>651068.64366948383</v>
      </c>
      <c r="U90" s="2">
        <f t="shared" si="9"/>
        <v>206029.51174814024</v>
      </c>
      <c r="V90" s="2">
        <f t="shared" si="10"/>
        <v>139618.17424547041</v>
      </c>
      <c r="W90" s="2">
        <f t="shared" si="11"/>
        <v>66408.4894309011</v>
      </c>
      <c r="AB90">
        <v>77187</v>
      </c>
      <c r="AC90" s="2">
        <f t="shared" si="13"/>
        <v>76.477130247291399</v>
      </c>
    </row>
    <row r="91" spans="1:29" x14ac:dyDescent="0.25">
      <c r="A91" s="3">
        <v>37196</v>
      </c>
      <c r="B91" s="1">
        <v>2643513</v>
      </c>
      <c r="C91" s="2">
        <f t="shared" si="6"/>
        <v>2685.1475463893225</v>
      </c>
      <c r="D91" s="2">
        <f t="shared" si="2"/>
        <v>226362.62602586957</v>
      </c>
      <c r="E91" s="1">
        <v>197944122</v>
      </c>
      <c r="F91" s="2">
        <f t="shared" si="14"/>
        <v>48.415863217213143</v>
      </c>
      <c r="G91" s="2">
        <v>49.39</v>
      </c>
      <c r="H91" s="2">
        <v>87.49</v>
      </c>
      <c r="I91" s="1">
        <v>68346</v>
      </c>
      <c r="J91" s="1">
        <v>45999</v>
      </c>
      <c r="K91" s="1">
        <v>22347</v>
      </c>
      <c r="L91" s="2"/>
      <c r="N91" s="2"/>
      <c r="P91" s="2">
        <v>0.71</v>
      </c>
      <c r="Q91" s="2">
        <f t="shared" si="5"/>
        <v>196.62573658562567</v>
      </c>
      <c r="R91" s="2">
        <v>7.6090762711787274E-2</v>
      </c>
      <c r="S91" s="2">
        <f t="shared" si="8"/>
        <v>7593.5785142286677</v>
      </c>
      <c r="T91" s="2">
        <f t="shared" si="12"/>
        <v>640151.92599967332</v>
      </c>
      <c r="U91" s="2">
        <f t="shared" si="9"/>
        <v>193282.01082705919</v>
      </c>
      <c r="V91" s="2">
        <f t="shared" si="10"/>
        <v>130084.85084765599</v>
      </c>
      <c r="W91" s="2">
        <f t="shared" si="11"/>
        <v>63197.159979403215</v>
      </c>
      <c r="AB91">
        <v>-4915</v>
      </c>
      <c r="AC91" s="2">
        <f t="shared" si="13"/>
        <v>74.232515041313491</v>
      </c>
    </row>
    <row r="92" spans="1:29" x14ac:dyDescent="0.25">
      <c r="A92" s="3">
        <v>37226</v>
      </c>
      <c r="B92" s="1">
        <v>2661601</v>
      </c>
      <c r="C92" s="2">
        <f t="shared" si="6"/>
        <v>2703.5204270292475</v>
      </c>
      <c r="D92" s="2">
        <f t="shared" si="2"/>
        <v>221972.98301455055</v>
      </c>
      <c r="E92" s="1">
        <v>194105573</v>
      </c>
      <c r="F92" s="2">
        <f t="shared" si="14"/>
        <v>48.062963627049214</v>
      </c>
      <c r="G92" s="2">
        <v>49.03</v>
      </c>
      <c r="H92" s="2">
        <v>84.25</v>
      </c>
      <c r="I92" s="1">
        <v>69180</v>
      </c>
      <c r="J92" s="1">
        <v>47685</v>
      </c>
      <c r="K92" s="1">
        <v>21494</v>
      </c>
      <c r="L92" s="2"/>
      <c r="N92" s="2"/>
      <c r="P92" s="2">
        <v>0.65</v>
      </c>
      <c r="Q92" s="2">
        <f t="shared" si="5"/>
        <v>197.90380387343222</v>
      </c>
      <c r="R92" s="2">
        <v>7.6732630151519876E-2</v>
      </c>
      <c r="S92" s="2">
        <f t="shared" si="8"/>
        <v>7596.1618404411174</v>
      </c>
      <c r="T92" s="2">
        <f t="shared" si="12"/>
        <v>623684.09956377675</v>
      </c>
      <c r="U92" s="2">
        <f t="shared" si="9"/>
        <v>194377.1058164938</v>
      </c>
      <c r="V92" s="2">
        <f t="shared" si="10"/>
        <v>133981.96430846353</v>
      </c>
      <c r="W92" s="2">
        <f t="shared" si="11"/>
        <v>60392.331778255524</v>
      </c>
      <c r="AB92">
        <v>-253923</v>
      </c>
      <c r="AC92" s="2">
        <f t="shared" si="13"/>
        <v>71.11954708205694</v>
      </c>
    </row>
    <row r="93" spans="1:29" x14ac:dyDescent="0.25">
      <c r="A93" s="3">
        <v>37257</v>
      </c>
      <c r="B93" s="1">
        <v>3083446</v>
      </c>
      <c r="C93" s="2">
        <f t="shared" si="6"/>
        <v>3132.0093607725671</v>
      </c>
      <c r="D93" s="2">
        <f t="shared" si="2"/>
        <v>225359.25804287018</v>
      </c>
      <c r="E93" s="1">
        <v>197066721</v>
      </c>
      <c r="F93" s="2">
        <f t="shared" si="14"/>
        <v>48.690340676229539</v>
      </c>
      <c r="G93" s="2">
        <v>49.67</v>
      </c>
      <c r="H93" s="2">
        <v>84.73</v>
      </c>
      <c r="I93" s="1">
        <v>67738</v>
      </c>
      <c r="J93" s="1">
        <v>45113</v>
      </c>
      <c r="K93" s="1">
        <v>22625</v>
      </c>
      <c r="L93" s="2"/>
      <c r="N93" s="2"/>
      <c r="P93" s="2">
        <v>0.52</v>
      </c>
      <c r="Q93" s="2">
        <f t="shared" si="5"/>
        <v>198.9329036535741</v>
      </c>
      <c r="R93" s="2">
        <v>7.6197315132055188E-2</v>
      </c>
      <c r="S93" s="2">
        <f t="shared" si="8"/>
        <v>8754.5761596957782</v>
      </c>
      <c r="T93" s="2">
        <f t="shared" si="12"/>
        <v>629923.01764455216</v>
      </c>
      <c r="U93" s="2">
        <f t="shared" si="9"/>
        <v>189340.90278682756</v>
      </c>
      <c r="V93" s="2">
        <f t="shared" si="10"/>
        <v>126099.62129708809</v>
      </c>
      <c r="W93" s="2">
        <f t="shared" si="11"/>
        <v>63241.281489739493</v>
      </c>
      <c r="AB93">
        <v>44228</v>
      </c>
      <c r="AC93" s="2">
        <f t="shared" si="13"/>
        <v>71.650679111137407</v>
      </c>
    </row>
    <row r="94" spans="1:29" x14ac:dyDescent="0.25">
      <c r="A94" s="3">
        <v>37288</v>
      </c>
      <c r="B94" s="1">
        <v>2764372</v>
      </c>
      <c r="C94" s="2">
        <f t="shared" si="6"/>
        <v>2807.9100398247879</v>
      </c>
      <c r="D94" s="2">
        <f t="shared" ref="D94:D153" si="15">D95*E94/E95</f>
        <v>226100.07532003624</v>
      </c>
      <c r="E94" s="1">
        <v>197714533</v>
      </c>
      <c r="F94" s="2">
        <f t="shared" si="14"/>
        <v>48.053160860655765</v>
      </c>
      <c r="G94" s="2">
        <v>49.02</v>
      </c>
      <c r="H94" s="2">
        <v>83.68</v>
      </c>
      <c r="I94" s="1">
        <v>60652</v>
      </c>
      <c r="J94" s="1">
        <v>40404</v>
      </c>
      <c r="K94" s="1">
        <v>20249</v>
      </c>
      <c r="L94" s="2"/>
      <c r="N94" s="2"/>
      <c r="P94" s="2">
        <v>0.36</v>
      </c>
      <c r="Q94" s="2">
        <f t="shared" si="5"/>
        <v>199.64906210672697</v>
      </c>
      <c r="R94" s="2">
        <v>7.512604565651082E-2</v>
      </c>
      <c r="S94" s="2">
        <f t="shared" si="8"/>
        <v>7820.5016295557007</v>
      </c>
      <c r="T94" s="2">
        <f t="shared" si="12"/>
        <v>629726.72998930758</v>
      </c>
      <c r="U94" s="2">
        <f t="shared" si="9"/>
        <v>168926.01903492972</v>
      </c>
      <c r="V94" s="2">
        <f t="shared" si="10"/>
        <v>112531.934199817</v>
      </c>
      <c r="W94" s="2">
        <f t="shared" si="11"/>
        <v>56396.870003269338</v>
      </c>
      <c r="AB94">
        <v>82013</v>
      </c>
      <c r="AC94" s="2">
        <f t="shared" si="13"/>
        <v>70.845084389931571</v>
      </c>
    </row>
    <row r="95" spans="1:29" x14ac:dyDescent="0.25">
      <c r="A95" s="3">
        <v>37316</v>
      </c>
      <c r="B95" s="1">
        <v>2941078</v>
      </c>
      <c r="C95" s="2">
        <f t="shared" si="6"/>
        <v>2987.3991069609328</v>
      </c>
      <c r="D95" s="2">
        <f t="shared" si="15"/>
        <v>227473.24813754845</v>
      </c>
      <c r="E95" s="1">
        <v>198915312</v>
      </c>
      <c r="F95" s="2">
        <f t="shared" si="14"/>
        <v>47.504205942622974</v>
      </c>
      <c r="G95" s="2">
        <v>48.46</v>
      </c>
      <c r="H95" s="2">
        <v>83.64</v>
      </c>
      <c r="I95" s="1">
        <v>64119</v>
      </c>
      <c r="J95" s="1">
        <v>42347</v>
      </c>
      <c r="K95" s="1">
        <v>21772</v>
      </c>
      <c r="L95" s="2"/>
      <c r="N95" s="2"/>
      <c r="P95" s="2">
        <v>0.6</v>
      </c>
      <c r="Q95" s="2">
        <f t="shared" si="5"/>
        <v>200.84695647936735</v>
      </c>
      <c r="R95" s="2">
        <v>7.7482368928521561E-2</v>
      </c>
      <c r="S95" s="2">
        <f t="shared" si="8"/>
        <v>8270.7841588504743</v>
      </c>
      <c r="T95" s="2">
        <f t="shared" si="12"/>
        <v>629772.61152501986</v>
      </c>
      <c r="U95" s="2">
        <f t="shared" ref="U95:U158" si="16">I95*$Q$295/$Q95</f>
        <v>177517.09446710654</v>
      </c>
      <c r="V95" s="2">
        <f t="shared" ref="V95:V158" si="17">J95*$Q$295/$Q95</f>
        <v>117240.07547526566</v>
      </c>
      <c r="W95" s="2">
        <f t="shared" ref="W95:W158" si="18">K95*$Q$295/$Q95</f>
        <v>60277.018991840843</v>
      </c>
      <c r="AB95">
        <v>90260</v>
      </c>
      <c r="AC95" s="2">
        <f t="shared" si="13"/>
        <v>70.434343331869755</v>
      </c>
    </row>
    <row r="96" spans="1:29" x14ac:dyDescent="0.25">
      <c r="A96" s="3">
        <v>37347</v>
      </c>
      <c r="B96" s="1">
        <v>3229426</v>
      </c>
      <c r="C96" s="2">
        <f t="shared" si="6"/>
        <v>3280.2885025138462</v>
      </c>
      <c r="D96" s="2">
        <f t="shared" si="15"/>
        <v>230480.5217549674</v>
      </c>
      <c r="E96" s="1">
        <v>201545040</v>
      </c>
      <c r="F96" s="2">
        <f t="shared" si="14"/>
        <v>47.268939549180352</v>
      </c>
      <c r="G96" s="2">
        <v>48.22</v>
      </c>
      <c r="H96" s="2">
        <v>83.09</v>
      </c>
      <c r="I96" s="1">
        <v>70459</v>
      </c>
      <c r="J96" s="1">
        <v>46353</v>
      </c>
      <c r="K96" s="1">
        <v>24105</v>
      </c>
      <c r="L96" s="2"/>
      <c r="N96" s="2"/>
      <c r="P96" s="2">
        <v>0.8</v>
      </c>
      <c r="Q96" s="2">
        <f t="shared" si="5"/>
        <v>202.45373213120229</v>
      </c>
      <c r="R96" s="2">
        <v>7.9839160747613436E-2</v>
      </c>
      <c r="S96" s="2">
        <f t="shared" si="8"/>
        <v>9009.5883840876995</v>
      </c>
      <c r="T96" s="2">
        <f t="shared" si="12"/>
        <v>633034.14622545429</v>
      </c>
      <c r="U96" s="2">
        <f t="shared" si="16"/>
        <v>193521.57210195134</v>
      </c>
      <c r="V96" s="2">
        <f t="shared" si="17"/>
        <v>127312.41476094964</v>
      </c>
      <c r="W96" s="2">
        <f t="shared" si="18"/>
        <v>66206.410756859113</v>
      </c>
      <c r="AB96">
        <v>175090</v>
      </c>
      <c r="AC96" s="2">
        <f t="shared" si="13"/>
        <v>69.553028502170534</v>
      </c>
    </row>
    <row r="97" spans="1:36" x14ac:dyDescent="0.25">
      <c r="A97" s="3">
        <v>37377</v>
      </c>
      <c r="B97" s="1">
        <v>3188861</v>
      </c>
      <c r="C97" s="2">
        <f t="shared" si="6"/>
        <v>3239.0846157846026</v>
      </c>
      <c r="D97" s="2">
        <f t="shared" si="15"/>
        <v>233500.73942214189</v>
      </c>
      <c r="E97" s="1">
        <v>204186087</v>
      </c>
      <c r="F97" s="2">
        <f t="shared" si="14"/>
        <v>47.141503586065603</v>
      </c>
      <c r="G97" s="2">
        <v>48.09</v>
      </c>
      <c r="H97" s="2">
        <v>81.99</v>
      </c>
      <c r="I97" s="1">
        <v>68531</v>
      </c>
      <c r="J97" s="1">
        <v>44928</v>
      </c>
      <c r="K97" s="1">
        <v>23603</v>
      </c>
      <c r="L97" s="2"/>
      <c r="N97" s="2"/>
      <c r="P97" s="2">
        <v>0.21</v>
      </c>
      <c r="Q97" s="2">
        <f t="shared" si="5"/>
        <v>202.87888496867782</v>
      </c>
      <c r="R97" s="2">
        <v>7.7688300951283207E-2</v>
      </c>
      <c r="S97" s="2">
        <f t="shared" si="8"/>
        <v>8877.7751144442191</v>
      </c>
      <c r="T97" s="2">
        <f t="shared" si="12"/>
        <v>639985.45871395245</v>
      </c>
      <c r="U97" s="2">
        <f t="shared" si="16"/>
        <v>187831.71128136874</v>
      </c>
      <c r="V97" s="2">
        <f t="shared" si="17"/>
        <v>123139.93848695241</v>
      </c>
      <c r="W97" s="2">
        <f t="shared" si="18"/>
        <v>64691.772794416349</v>
      </c>
      <c r="AB97">
        <v>155813</v>
      </c>
      <c r="AC97" s="2">
        <f t="shared" si="13"/>
        <v>68.870720633559927</v>
      </c>
    </row>
    <row r="98" spans="1:36" x14ac:dyDescent="0.25">
      <c r="A98" s="3">
        <v>37408</v>
      </c>
      <c r="B98" s="1">
        <v>2797383</v>
      </c>
      <c r="C98" s="2">
        <f t="shared" si="6"/>
        <v>2841.4409532925329</v>
      </c>
      <c r="D98" s="2">
        <f t="shared" si="15"/>
        <v>239584.16034587703</v>
      </c>
      <c r="E98" s="1">
        <v>209505770</v>
      </c>
      <c r="F98" s="2">
        <f t="shared" si="14"/>
        <v>46.043593750000028</v>
      </c>
      <c r="G98" s="2">
        <v>46.97</v>
      </c>
      <c r="H98" s="2">
        <v>80.77</v>
      </c>
      <c r="I98" s="1">
        <v>67457</v>
      </c>
      <c r="J98" s="1">
        <v>45642</v>
      </c>
      <c r="K98" s="1">
        <v>21815</v>
      </c>
      <c r="L98" s="2"/>
      <c r="N98" s="2"/>
      <c r="P98" s="2">
        <v>0.42</v>
      </c>
      <c r="Q98" s="2">
        <f t="shared" si="5"/>
        <v>203.73097628554626</v>
      </c>
      <c r="R98" s="2">
        <v>7.6616187639552802E-2</v>
      </c>
      <c r="S98" s="2">
        <f t="shared" si="8"/>
        <v>7755.3296853613219</v>
      </c>
      <c r="T98" s="2">
        <f t="shared" si="12"/>
        <v>653912.63848707406</v>
      </c>
      <c r="U98" s="2">
        <f t="shared" si="16"/>
        <v>184114.77950270785</v>
      </c>
      <c r="V98" s="2">
        <f t="shared" si="17"/>
        <v>124573.68050851049</v>
      </c>
      <c r="W98" s="2">
        <f t="shared" si="18"/>
        <v>59541.098994197368</v>
      </c>
      <c r="AB98">
        <v>133346</v>
      </c>
      <c r="AC98" s="2">
        <f t="shared" si="13"/>
        <v>67.905704999970837</v>
      </c>
    </row>
    <row r="99" spans="1:36" x14ac:dyDescent="0.25">
      <c r="A99" s="3">
        <v>37438</v>
      </c>
      <c r="B99" s="1">
        <v>2977313</v>
      </c>
      <c r="C99" s="2">
        <f t="shared" si="6"/>
        <v>3024.2047974732995</v>
      </c>
      <c r="D99" s="2">
        <f t="shared" si="15"/>
        <v>243737.40605872285</v>
      </c>
      <c r="E99" s="1">
        <v>213137600</v>
      </c>
      <c r="F99" s="2">
        <f t="shared" si="14"/>
        <v>45.759313524590191</v>
      </c>
      <c r="G99" s="2">
        <v>46.68</v>
      </c>
      <c r="H99" s="2">
        <v>82.79</v>
      </c>
      <c r="I99" s="1">
        <v>73723</v>
      </c>
      <c r="J99" s="1">
        <v>49810</v>
      </c>
      <c r="K99" s="1">
        <v>23913</v>
      </c>
      <c r="L99" s="2"/>
      <c r="N99" s="2"/>
      <c r="P99" s="2">
        <v>1.19</v>
      </c>
      <c r="Q99" s="2">
        <f t="shared" si="5"/>
        <v>206.15537490334427</v>
      </c>
      <c r="R99" s="2">
        <v>7.5128708450077353E-2</v>
      </c>
      <c r="S99" s="2">
        <f t="shared" si="8"/>
        <v>8157.0895717575258</v>
      </c>
      <c r="T99" s="2">
        <f t="shared" si="12"/>
        <v>657425.00470535387</v>
      </c>
      <c r="U99" s="2">
        <f t="shared" si="16"/>
        <v>198850.65819653356</v>
      </c>
      <c r="V99" s="2">
        <f t="shared" si="17"/>
        <v>134350.8984274831</v>
      </c>
      <c r="W99" s="2">
        <f t="shared" si="18"/>
        <v>64499.759769050463</v>
      </c>
      <c r="AB99">
        <v>61227</v>
      </c>
      <c r="AC99" s="2">
        <f t="shared" si="13"/>
        <v>70.016853390058742</v>
      </c>
    </row>
    <row r="100" spans="1:36" x14ac:dyDescent="0.25">
      <c r="A100" s="3">
        <v>37469</v>
      </c>
      <c r="B100" s="1">
        <v>2888250</v>
      </c>
      <c r="C100" s="2">
        <f t="shared" si="6"/>
        <v>2933.7390816156235</v>
      </c>
      <c r="D100" s="2">
        <f t="shared" si="15"/>
        <v>238134.13745047167</v>
      </c>
      <c r="E100" s="1">
        <v>208237789</v>
      </c>
      <c r="F100" s="2">
        <f t="shared" si="14"/>
        <v>45.396611168032813</v>
      </c>
      <c r="G100" s="2">
        <v>46.31</v>
      </c>
      <c r="H100" s="2">
        <v>83.69</v>
      </c>
      <c r="I100" s="1">
        <v>69217</v>
      </c>
      <c r="J100" s="1">
        <v>46226</v>
      </c>
      <c r="K100" s="1">
        <v>22991</v>
      </c>
      <c r="L100" s="2"/>
      <c r="N100" s="2"/>
      <c r="P100" s="2">
        <v>0.65</v>
      </c>
      <c r="Q100" s="2">
        <f t="shared" si="5"/>
        <v>207.49538484021599</v>
      </c>
      <c r="R100" s="2">
        <v>7.4594880888781523E-2</v>
      </c>
      <c r="S100" s="2">
        <f t="shared" si="8"/>
        <v>7861.9764816561901</v>
      </c>
      <c r="T100" s="2">
        <f t="shared" si="12"/>
        <v>638163.42763653642</v>
      </c>
      <c r="U100" s="2">
        <f t="shared" si="16"/>
        <v>185491.07844693289</v>
      </c>
      <c r="V100" s="2">
        <f t="shared" si="17"/>
        <v>123878.67998162186</v>
      </c>
      <c r="W100" s="2">
        <f t="shared" si="18"/>
        <v>61612.398465311038</v>
      </c>
      <c r="AB100">
        <v>78022</v>
      </c>
      <c r="AC100" s="2">
        <f t="shared" si="13"/>
        <v>70.938837758163075</v>
      </c>
    </row>
    <row r="101" spans="1:36" x14ac:dyDescent="0.25">
      <c r="A101" s="3">
        <v>37500</v>
      </c>
      <c r="B101" s="1">
        <v>2884925</v>
      </c>
      <c r="C101" s="2">
        <f t="shared" si="6"/>
        <v>2930.3617138509312</v>
      </c>
      <c r="D101" s="2">
        <f t="shared" si="15"/>
        <v>250175.74713178497</v>
      </c>
      <c r="E101" s="1">
        <v>218767645</v>
      </c>
      <c r="F101" s="2">
        <f t="shared" si="14"/>
        <v>42.700850409836086</v>
      </c>
      <c r="G101" s="2">
        <v>43.56</v>
      </c>
      <c r="H101" s="2">
        <v>85.42</v>
      </c>
      <c r="I101" s="1">
        <v>70384</v>
      </c>
      <c r="J101" s="1">
        <v>47085</v>
      </c>
      <c r="K101" s="1">
        <v>23300</v>
      </c>
      <c r="L101" s="2"/>
      <c r="N101" s="2"/>
      <c r="P101" s="2">
        <v>0.72</v>
      </c>
      <c r="Q101" s="2">
        <f t="shared" si="5"/>
        <v>208.98935161106556</v>
      </c>
      <c r="R101" s="2">
        <v>7.9309896321480666E-2</v>
      </c>
      <c r="S101" s="2">
        <f t="shared" si="8"/>
        <v>7796.7887683506005</v>
      </c>
      <c r="T101" s="2">
        <f t="shared" si="12"/>
        <v>665640.50647095207</v>
      </c>
      <c r="U101" s="2">
        <f t="shared" si="16"/>
        <v>187270.11688615888</v>
      </c>
      <c r="V101" s="2">
        <f t="shared" si="17"/>
        <v>125278.66352558522</v>
      </c>
      <c r="W101" s="2">
        <f t="shared" si="18"/>
        <v>61994.114052163866</v>
      </c>
      <c r="AB101">
        <v>167312</v>
      </c>
      <c r="AC101" s="2">
        <f t="shared" si="13"/>
        <v>71.794959568100964</v>
      </c>
    </row>
    <row r="102" spans="1:36" x14ac:dyDescent="0.25">
      <c r="A102" s="3">
        <v>37530</v>
      </c>
      <c r="B102" s="1">
        <v>3000440</v>
      </c>
      <c r="C102" s="2">
        <f t="shared" si="6"/>
        <v>3047.6960408700015</v>
      </c>
      <c r="D102" s="2">
        <f t="shared" si="15"/>
        <v>244822.60779033141</v>
      </c>
      <c r="E102" s="1">
        <v>214086561</v>
      </c>
      <c r="F102" s="2">
        <f t="shared" si="14"/>
        <v>44.808445184426247</v>
      </c>
      <c r="G102" s="2">
        <v>45.71</v>
      </c>
      <c r="H102" s="2">
        <v>88.82</v>
      </c>
      <c r="I102" s="1">
        <v>75759</v>
      </c>
      <c r="J102" s="1">
        <v>51195</v>
      </c>
      <c r="K102" s="1">
        <v>24564</v>
      </c>
      <c r="L102" s="2"/>
      <c r="N102" s="2"/>
      <c r="P102" s="2">
        <v>1.31</v>
      </c>
      <c r="Q102" s="2">
        <f t="shared" si="5"/>
        <v>211.72711211717055</v>
      </c>
      <c r="R102" s="2">
        <v>8.444793807725115E-2</v>
      </c>
      <c r="S102" s="2">
        <f t="shared" si="8"/>
        <v>8004.1251855636692</v>
      </c>
      <c r="T102" s="2">
        <f t="shared" si="12"/>
        <v>642974.48785298783</v>
      </c>
      <c r="U102" s="2">
        <f t="shared" si="16"/>
        <v>198964.89407126646</v>
      </c>
      <c r="V102" s="2">
        <f t="shared" si="17"/>
        <v>134452.77461395328</v>
      </c>
      <c r="W102" s="2">
        <f t="shared" si="18"/>
        <v>64512.119457313187</v>
      </c>
      <c r="AB102">
        <v>36368</v>
      </c>
      <c r="AC102" s="2">
        <f t="shared" si="13"/>
        <v>74.116242347956131</v>
      </c>
    </row>
    <row r="103" spans="1:36" x14ac:dyDescent="0.25">
      <c r="A103" s="3">
        <v>37561</v>
      </c>
      <c r="B103" s="1">
        <v>2564821</v>
      </c>
      <c r="C103" s="2">
        <f t="shared" si="6"/>
        <v>2605.2161707083756</v>
      </c>
      <c r="D103" s="2">
        <f t="shared" si="15"/>
        <v>244620.793141267</v>
      </c>
      <c r="E103" s="1">
        <v>213910083</v>
      </c>
      <c r="F103" s="2">
        <f t="shared" si="14"/>
        <v>49.180478995901659</v>
      </c>
      <c r="G103" s="2">
        <v>50.17</v>
      </c>
      <c r="H103" s="2">
        <v>93.26</v>
      </c>
      <c r="I103" s="1">
        <v>72859</v>
      </c>
      <c r="J103" s="1">
        <v>49416</v>
      </c>
      <c r="K103" s="1">
        <v>23442</v>
      </c>
      <c r="L103" s="2"/>
      <c r="N103" s="2"/>
      <c r="P103" s="2">
        <v>3.02</v>
      </c>
      <c r="Q103" s="2">
        <f t="shared" si="5"/>
        <v>218.12127090310909</v>
      </c>
      <c r="R103" s="2">
        <v>0.1093220790459577</v>
      </c>
      <c r="S103" s="2">
        <f t="shared" si="8"/>
        <v>6641.4734557505944</v>
      </c>
      <c r="T103" s="2">
        <f t="shared" si="12"/>
        <v>623611.40032791637</v>
      </c>
      <c r="U103" s="2">
        <f t="shared" si="16"/>
        <v>185739.3332473287</v>
      </c>
      <c r="V103" s="2">
        <f t="shared" si="17"/>
        <v>125976.13049520299</v>
      </c>
      <c r="W103" s="2">
        <f t="shared" si="18"/>
        <v>59760.653453710314</v>
      </c>
      <c r="AB103">
        <v>-11751</v>
      </c>
      <c r="AC103" s="2">
        <f t="shared" si="13"/>
        <v>74.214507806612872</v>
      </c>
    </row>
    <row r="104" spans="1:36" x14ac:dyDescent="0.25">
      <c r="A104" s="3">
        <v>37591</v>
      </c>
      <c r="B104" s="1">
        <v>2480299</v>
      </c>
      <c r="C104" s="2">
        <f t="shared" si="6"/>
        <v>2519.3629742550506</v>
      </c>
      <c r="D104" s="2">
        <f t="shared" si="15"/>
        <v>242880.62066231825</v>
      </c>
      <c r="E104" s="1">
        <v>212388379</v>
      </c>
      <c r="F104" s="2">
        <f t="shared" si="14"/>
        <v>49.964700307377065</v>
      </c>
      <c r="G104" s="2">
        <v>50.97</v>
      </c>
      <c r="H104" s="2">
        <v>91.84</v>
      </c>
      <c r="I104" s="1">
        <v>79987</v>
      </c>
      <c r="J104" s="1">
        <v>55461</v>
      </c>
      <c r="K104" s="1">
        <v>24526</v>
      </c>
      <c r="L104" s="2">
        <v>67.785939499920289</v>
      </c>
      <c r="N104" s="2"/>
      <c r="P104" s="2">
        <v>2.1</v>
      </c>
      <c r="Q104" s="2">
        <f t="shared" si="5"/>
        <v>222.70181759207438</v>
      </c>
      <c r="R104" s="2">
        <v>0.12530337079575049</v>
      </c>
      <c r="S104" s="2">
        <f t="shared" ref="S104:S167" si="19">C104*$Q$295/$Q104</f>
        <v>6290.5073830317951</v>
      </c>
      <c r="T104" s="2">
        <f t="shared" si="12"/>
        <v>606439.94259041804</v>
      </c>
      <c r="U104" s="2">
        <f t="shared" si="16"/>
        <v>199716.68202964796</v>
      </c>
      <c r="V104" s="2">
        <f t="shared" si="17"/>
        <v>138478.58904629885</v>
      </c>
      <c r="W104" s="2">
        <f t="shared" si="18"/>
        <v>61238.092983349117</v>
      </c>
      <c r="AB104">
        <v>-249514</v>
      </c>
      <c r="AC104" s="2">
        <f t="shared" si="13"/>
        <v>70.478472720064531</v>
      </c>
    </row>
    <row r="105" spans="1:36" x14ac:dyDescent="0.25">
      <c r="A105" s="3">
        <v>37622</v>
      </c>
      <c r="B105" s="1">
        <v>2625251</v>
      </c>
      <c r="C105" s="2">
        <f t="shared" si="6"/>
        <v>2666.59792530096</v>
      </c>
      <c r="D105" s="2">
        <f t="shared" si="15"/>
        <v>243589.03836198858</v>
      </c>
      <c r="E105" s="1">
        <v>213007859</v>
      </c>
      <c r="F105" s="2">
        <f t="shared" si="14"/>
        <v>53.130993852459042</v>
      </c>
      <c r="G105" s="2">
        <v>54.2</v>
      </c>
      <c r="H105" s="2">
        <v>95.28</v>
      </c>
      <c r="I105" s="1">
        <v>75751</v>
      </c>
      <c r="J105" s="1">
        <v>51432</v>
      </c>
      <c r="K105" s="1">
        <v>24318</v>
      </c>
      <c r="L105" s="2">
        <v>65.361649317296155</v>
      </c>
      <c r="M105" s="2">
        <v>100.46</v>
      </c>
      <c r="N105" s="2"/>
      <c r="P105" s="2">
        <v>2.25</v>
      </c>
      <c r="Q105" s="2">
        <f t="shared" si="5"/>
        <v>227.71260848789603</v>
      </c>
      <c r="R105" s="2">
        <v>0.14467041050403351</v>
      </c>
      <c r="S105" s="2">
        <f t="shared" si="19"/>
        <v>6511.6215853077447</v>
      </c>
      <c r="T105" s="2">
        <f t="shared" si="12"/>
        <v>594825.19846454263</v>
      </c>
      <c r="U105" s="2">
        <f t="shared" si="16"/>
        <v>184977.96087986382</v>
      </c>
      <c r="V105" s="2">
        <f t="shared" si="17"/>
        <v>125592.88305069447</v>
      </c>
      <c r="W105" s="2">
        <f t="shared" si="18"/>
        <v>59382.635908126998</v>
      </c>
      <c r="AB105">
        <v>35485</v>
      </c>
      <c r="AC105" s="2">
        <f t="shared" si="13"/>
        <v>70.599325542111472</v>
      </c>
    </row>
    <row r="106" spans="1:36" x14ac:dyDescent="0.25">
      <c r="A106" s="3">
        <v>37653</v>
      </c>
      <c r="B106" s="1">
        <v>3003577</v>
      </c>
      <c r="C106" s="2">
        <f t="shared" si="6"/>
        <v>3050.8824476904042</v>
      </c>
      <c r="D106" s="2">
        <f t="shared" si="15"/>
        <v>232403.77837755193</v>
      </c>
      <c r="E106" s="1">
        <v>203226843</v>
      </c>
      <c r="F106" s="2">
        <f t="shared" si="14"/>
        <v>55.366024590163953</v>
      </c>
      <c r="G106" s="2">
        <v>56.48</v>
      </c>
      <c r="H106" s="2">
        <v>98.9</v>
      </c>
      <c r="I106" s="1">
        <v>72155</v>
      </c>
      <c r="J106" s="1">
        <v>47848</v>
      </c>
      <c r="K106" s="1">
        <v>24306</v>
      </c>
      <c r="L106" s="2">
        <v>65.045587130127643</v>
      </c>
      <c r="M106" s="2">
        <v>101.95</v>
      </c>
      <c r="N106" s="2"/>
      <c r="P106" s="2">
        <v>1.57</v>
      </c>
      <c r="Q106" s="2">
        <f t="shared" si="5"/>
        <v>231.28769644115602</v>
      </c>
      <c r="R106" s="2">
        <v>0.15847123948679442</v>
      </c>
      <c r="S106" s="2">
        <f t="shared" si="19"/>
        <v>7334.8567951009672</v>
      </c>
      <c r="T106" s="2">
        <f t="shared" si="12"/>
        <v>558739.4671106349</v>
      </c>
      <c r="U106" s="2">
        <f t="shared" si="16"/>
        <v>173473.28227974282</v>
      </c>
      <c r="V106" s="2">
        <f t="shared" si="17"/>
        <v>115034.98871209389</v>
      </c>
      <c r="W106" s="2">
        <f t="shared" si="18"/>
        <v>58435.889392161727</v>
      </c>
      <c r="AB106">
        <v>84029</v>
      </c>
      <c r="AC106" s="2">
        <f t="shared" si="13"/>
        <v>71.691789334462186</v>
      </c>
      <c r="AE106">
        <f>(M106/M105-1)*100</f>
        <v>1.4831773840334517</v>
      </c>
      <c r="AI106" s="2"/>
      <c r="AJ106" s="2"/>
    </row>
    <row r="107" spans="1:36" x14ac:dyDescent="0.25">
      <c r="A107" s="3">
        <v>37681</v>
      </c>
      <c r="B107" s="1">
        <v>3039274</v>
      </c>
      <c r="C107" s="2">
        <f t="shared" si="6"/>
        <v>3087.141664862198</v>
      </c>
      <c r="D107" s="2">
        <f t="shared" si="15"/>
        <v>246419.0874798169</v>
      </c>
      <c r="E107" s="1">
        <v>215482612</v>
      </c>
      <c r="F107" s="2">
        <f t="shared" si="14"/>
        <v>56.826636782786906</v>
      </c>
      <c r="G107" s="2">
        <v>57.97</v>
      </c>
      <c r="H107" s="2">
        <v>100.63</v>
      </c>
      <c r="I107" s="1">
        <v>74961</v>
      </c>
      <c r="J107" s="1">
        <v>50011</v>
      </c>
      <c r="K107" s="1">
        <v>24950</v>
      </c>
      <c r="L107" s="2">
        <v>64.224476857131933</v>
      </c>
      <c r="M107" s="2">
        <v>102.11</v>
      </c>
      <c r="N107" s="2"/>
      <c r="P107" s="2">
        <v>1.23</v>
      </c>
      <c r="Q107" s="2">
        <f t="shared" si="5"/>
        <v>234.13253510738224</v>
      </c>
      <c r="R107" s="2">
        <v>0.16572607925694038</v>
      </c>
      <c r="S107" s="2">
        <f t="shared" si="19"/>
        <v>7331.8485786929468</v>
      </c>
      <c r="T107" s="2">
        <f t="shared" si="12"/>
        <v>585236.32292797789</v>
      </c>
      <c r="U107" s="2">
        <f t="shared" si="16"/>
        <v>178029.63419624438</v>
      </c>
      <c r="V107" s="2">
        <f t="shared" si="17"/>
        <v>118774.29644466293</v>
      </c>
      <c r="W107" s="2">
        <f t="shared" si="18"/>
        <v>59255.33775158145</v>
      </c>
      <c r="AB107">
        <v>21261</v>
      </c>
      <c r="AC107" s="2">
        <f t="shared" si="13"/>
        <v>72.107327415962089</v>
      </c>
      <c r="AE107" s="2">
        <f t="shared" ref="AE107:AE170" si="20">(M107/M106-1)*100</f>
        <v>0.15693967631191796</v>
      </c>
      <c r="AI107" s="2"/>
      <c r="AJ107" s="2"/>
    </row>
    <row r="108" spans="1:36" x14ac:dyDescent="0.25">
      <c r="A108" s="3">
        <v>37712</v>
      </c>
      <c r="B108" s="1">
        <v>3175501</v>
      </c>
      <c r="C108" s="2">
        <f t="shared" si="6"/>
        <v>3225.5141997436149</v>
      </c>
      <c r="D108" s="2">
        <f t="shared" si="15"/>
        <v>245421.91191924232</v>
      </c>
      <c r="E108" s="1">
        <v>214610626</v>
      </c>
      <c r="F108" s="2">
        <f t="shared" si="14"/>
        <v>56.777622950819691</v>
      </c>
      <c r="G108" s="2">
        <v>57.92</v>
      </c>
      <c r="H108" s="2">
        <v>98.67</v>
      </c>
      <c r="I108" s="1">
        <v>78879</v>
      </c>
      <c r="J108" s="1">
        <v>53199</v>
      </c>
      <c r="K108" s="1">
        <v>25680</v>
      </c>
      <c r="L108" s="2">
        <v>63.433705302481989</v>
      </c>
      <c r="M108" s="2">
        <v>101.13</v>
      </c>
      <c r="N108" s="2"/>
      <c r="P108" s="2">
        <v>0.97</v>
      </c>
      <c r="Q108" s="2">
        <f t="shared" si="5"/>
        <v>236.40362069792386</v>
      </c>
      <c r="R108" s="2">
        <v>0.16769208554140147</v>
      </c>
      <c r="S108" s="2">
        <f t="shared" si="19"/>
        <v>7586.8855003591352</v>
      </c>
      <c r="T108" s="2">
        <f t="shared" si="12"/>
        <v>577268.56237635517</v>
      </c>
      <c r="U108" s="2">
        <f t="shared" si="16"/>
        <v>185535.05094796876</v>
      </c>
      <c r="V108" s="2">
        <f t="shared" si="17"/>
        <v>125131.9004472799</v>
      </c>
      <c r="W108" s="2">
        <f t="shared" si="18"/>
        <v>60403.150500688876</v>
      </c>
      <c r="AB108">
        <v>154024</v>
      </c>
      <c r="AC108" s="2">
        <f t="shared" si="13"/>
        <v>70.139031051055284</v>
      </c>
      <c r="AE108" s="2">
        <f t="shared" si="20"/>
        <v>-0.95974928998139308</v>
      </c>
      <c r="AI108" s="2"/>
      <c r="AJ108" s="2"/>
    </row>
    <row r="109" spans="1:36" x14ac:dyDescent="0.25">
      <c r="A109" s="3">
        <v>37742</v>
      </c>
      <c r="B109" s="1">
        <v>3265498</v>
      </c>
      <c r="C109" s="2">
        <f t="shared" si="6"/>
        <v>3316.9286258245156</v>
      </c>
      <c r="D109" s="2">
        <f t="shared" si="15"/>
        <v>245406.46116774066</v>
      </c>
      <c r="E109" s="1">
        <v>214597115</v>
      </c>
      <c r="F109" s="2">
        <f t="shared" si="14"/>
        <v>56.620778688524602</v>
      </c>
      <c r="G109" s="2">
        <v>57.76</v>
      </c>
      <c r="H109" s="2">
        <v>98.09</v>
      </c>
      <c r="I109" s="1">
        <v>78749</v>
      </c>
      <c r="J109" s="1">
        <v>51983</v>
      </c>
      <c r="K109" s="1">
        <v>26767</v>
      </c>
      <c r="L109" s="2">
        <v>62.504254868663793</v>
      </c>
      <c r="M109" s="2">
        <v>99.73</v>
      </c>
      <c r="N109" s="2"/>
      <c r="P109" s="2">
        <v>0.61</v>
      </c>
      <c r="Q109" s="2">
        <f t="shared" si="5"/>
        <v>237.84568278418118</v>
      </c>
      <c r="R109" s="2">
        <v>0.17235306582497145</v>
      </c>
      <c r="S109" s="2">
        <f t="shared" si="19"/>
        <v>7754.6026475927283</v>
      </c>
      <c r="T109" s="2">
        <f t="shared" si="12"/>
        <v>573732.4519711883</v>
      </c>
      <c r="U109" s="2">
        <f t="shared" si="16"/>
        <v>184106.22379415273</v>
      </c>
      <c r="V109" s="2">
        <f t="shared" si="17"/>
        <v>121530.35380120944</v>
      </c>
      <c r="W109" s="2">
        <f t="shared" si="18"/>
        <v>62578.207879440837</v>
      </c>
      <c r="AB109">
        <v>140313</v>
      </c>
      <c r="AC109" s="2">
        <f t="shared" si="13"/>
        <v>68.967869641391985</v>
      </c>
      <c r="AE109" s="2">
        <f t="shared" si="20"/>
        <v>-1.3843567685157598</v>
      </c>
      <c r="AI109" s="2"/>
      <c r="AJ109" s="2"/>
    </row>
    <row r="110" spans="1:36" x14ac:dyDescent="0.25">
      <c r="A110" s="3">
        <v>37773</v>
      </c>
      <c r="B110" s="1">
        <v>3069320</v>
      </c>
      <c r="C110" s="2">
        <f t="shared" si="6"/>
        <v>3117.6608804585708</v>
      </c>
      <c r="D110" s="2">
        <f t="shared" si="15"/>
        <v>245269.34618322435</v>
      </c>
      <c r="E110" s="1">
        <v>214477214</v>
      </c>
      <c r="F110" s="2">
        <f t="shared" si="14"/>
        <v>55.601290983606567</v>
      </c>
      <c r="G110" s="2">
        <v>56.72</v>
      </c>
      <c r="H110" s="2">
        <v>96.56</v>
      </c>
      <c r="I110" s="1">
        <v>74392</v>
      </c>
      <c r="J110" s="1">
        <v>48555</v>
      </c>
      <c r="K110" s="1">
        <v>25837</v>
      </c>
      <c r="L110" s="2">
        <v>62.906816202603096</v>
      </c>
      <c r="M110" s="2">
        <v>100.34</v>
      </c>
      <c r="N110" s="2"/>
      <c r="P110" s="2">
        <v>-0.15</v>
      </c>
      <c r="Q110" s="2">
        <f t="shared" si="5"/>
        <v>237.48891426000492</v>
      </c>
      <c r="R110" s="2">
        <v>0.16569860209742493</v>
      </c>
      <c r="S110" s="2">
        <f t="shared" si="19"/>
        <v>7299.6868065178041</v>
      </c>
      <c r="T110" s="2">
        <f t="shared" si="12"/>
        <v>574273.30265425984</v>
      </c>
      <c r="U110" s="2">
        <f t="shared" si="16"/>
        <v>174181.3243108718</v>
      </c>
      <c r="V110" s="2">
        <f t="shared" si="17"/>
        <v>113686.6088008708</v>
      </c>
      <c r="W110" s="2">
        <f t="shared" si="18"/>
        <v>60494.715510001013</v>
      </c>
      <c r="AB110">
        <v>125795</v>
      </c>
      <c r="AC110" s="2">
        <f t="shared" si="13"/>
        <v>68.619915685180018</v>
      </c>
      <c r="AE110" s="2">
        <f t="shared" si="20"/>
        <v>0.61165145893913309</v>
      </c>
      <c r="AI110" s="2"/>
      <c r="AJ110" s="2"/>
    </row>
    <row r="111" spans="1:36" x14ac:dyDescent="0.25">
      <c r="A111" s="3">
        <v>37803</v>
      </c>
      <c r="B111" s="1">
        <v>3288551</v>
      </c>
      <c r="C111" s="2">
        <f t="shared" si="6"/>
        <v>3340.3447037431461</v>
      </c>
      <c r="D111" s="2">
        <f t="shared" si="15"/>
        <v>243161.80123956848</v>
      </c>
      <c r="E111" s="1">
        <v>212634259</v>
      </c>
      <c r="F111" s="2">
        <f t="shared" si="14"/>
        <v>53.787779200819678</v>
      </c>
      <c r="G111" s="2">
        <v>54.87</v>
      </c>
      <c r="H111" s="2">
        <v>91.71</v>
      </c>
      <c r="I111" s="1">
        <v>78797</v>
      </c>
      <c r="J111" s="1">
        <v>51526</v>
      </c>
      <c r="K111" s="1">
        <v>27271</v>
      </c>
      <c r="L111" s="2">
        <v>62.119787058870713</v>
      </c>
      <c r="M111" s="2">
        <v>99.03</v>
      </c>
      <c r="N111" s="2"/>
      <c r="P111" s="2">
        <v>0.2</v>
      </c>
      <c r="Q111" s="2">
        <f t="shared" si="5"/>
        <v>237.96389208852491</v>
      </c>
      <c r="R111" s="2">
        <v>0.15429390186937408</v>
      </c>
      <c r="S111" s="2">
        <f t="shared" si="19"/>
        <v>7805.4674626549131</v>
      </c>
      <c r="T111" s="2">
        <f t="shared" si="12"/>
        <v>568202.29529280274</v>
      </c>
      <c r="U111" s="2">
        <f t="shared" si="16"/>
        <v>184126.93126119746</v>
      </c>
      <c r="V111" s="2">
        <f t="shared" si="17"/>
        <v>120402.09982822265</v>
      </c>
      <c r="W111" s="2">
        <f t="shared" si="18"/>
        <v>63724.83143297481</v>
      </c>
      <c r="AB111">
        <v>37233</v>
      </c>
      <c r="AC111" s="2">
        <f t="shared" si="13"/>
        <v>66.084217970420255</v>
      </c>
      <c r="AE111" s="2">
        <f t="shared" si="20"/>
        <v>-1.3055610922862337</v>
      </c>
      <c r="AI111" s="2"/>
      <c r="AJ111" s="2"/>
    </row>
    <row r="112" spans="1:36" x14ac:dyDescent="0.25">
      <c r="A112" s="3">
        <v>37834</v>
      </c>
      <c r="B112" s="1">
        <v>3210724</v>
      </c>
      <c r="C112" s="2">
        <f t="shared" si="6"/>
        <v>3261.2919515558706</v>
      </c>
      <c r="D112" s="2">
        <f t="shared" si="15"/>
        <v>244638.92670403526</v>
      </c>
      <c r="E112" s="1">
        <v>213925940</v>
      </c>
      <c r="F112" s="2">
        <f t="shared" si="14"/>
        <v>51.640973360655742</v>
      </c>
      <c r="G112" s="2">
        <v>52.68</v>
      </c>
      <c r="H112" s="2">
        <v>87.5</v>
      </c>
      <c r="I112" s="1">
        <v>73845</v>
      </c>
      <c r="J112" s="1">
        <v>48013</v>
      </c>
      <c r="K112" s="1">
        <v>25832</v>
      </c>
      <c r="L112" s="2">
        <v>63.510769084399335</v>
      </c>
      <c r="M112" s="2">
        <v>99.8</v>
      </c>
      <c r="N112" s="2"/>
      <c r="P112" s="2">
        <v>0.34</v>
      </c>
      <c r="Q112" s="2">
        <f t="shared" si="5"/>
        <v>238.77296932162591</v>
      </c>
      <c r="R112" s="2">
        <v>0.15073869958840547</v>
      </c>
      <c r="S112" s="2">
        <f t="shared" si="19"/>
        <v>7594.9201802140587</v>
      </c>
      <c r="T112" s="2">
        <f t="shared" si="12"/>
        <v>569716.89406830911</v>
      </c>
      <c r="U112" s="2">
        <f t="shared" si="16"/>
        <v>171970.76773219975</v>
      </c>
      <c r="V112" s="2">
        <f t="shared" si="17"/>
        <v>111813.02012493883</v>
      </c>
      <c r="W112" s="2">
        <f t="shared" si="18"/>
        <v>60157.747607260942</v>
      </c>
      <c r="AB112">
        <v>79772</v>
      </c>
      <c r="AC112" s="2">
        <f t="shared" si="13"/>
        <v>62.938814925634048</v>
      </c>
      <c r="AE112" s="2">
        <f t="shared" si="20"/>
        <v>0.77754215894172418</v>
      </c>
      <c r="AI112" s="2"/>
      <c r="AJ112" s="2"/>
    </row>
    <row r="113" spans="1:36" x14ac:dyDescent="0.25">
      <c r="A113" s="3">
        <v>37865</v>
      </c>
      <c r="B113" s="1">
        <v>3681282</v>
      </c>
      <c r="C113" s="2">
        <f t="shared" si="6"/>
        <v>3739.2611006139109</v>
      </c>
      <c r="D113" s="2">
        <f t="shared" si="15"/>
        <v>246930.02236719945</v>
      </c>
      <c r="E113" s="1">
        <v>215929402</v>
      </c>
      <c r="F113" s="2">
        <f t="shared" si="14"/>
        <v>48.817776639344267</v>
      </c>
      <c r="G113" s="2">
        <v>49.8</v>
      </c>
      <c r="H113" s="2">
        <v>83.92</v>
      </c>
      <c r="I113" s="1">
        <v>81086</v>
      </c>
      <c r="J113" s="1">
        <v>53179</v>
      </c>
      <c r="K113" s="1">
        <v>27907</v>
      </c>
      <c r="L113" s="2">
        <v>62.755043793536281</v>
      </c>
      <c r="M113" s="2">
        <v>101.73</v>
      </c>
      <c r="N113" s="2"/>
      <c r="P113" s="2">
        <v>0.78</v>
      </c>
      <c r="Q113" s="2">
        <f t="shared" si="5"/>
        <v>240.63539848233461</v>
      </c>
      <c r="R113" s="2">
        <v>0.15142420715368865</v>
      </c>
      <c r="S113" s="2">
        <f t="shared" si="19"/>
        <v>8640.6213298573857</v>
      </c>
      <c r="T113" s="2">
        <f t="shared" si="12"/>
        <v>570601.72072441957</v>
      </c>
      <c r="U113" s="2">
        <f t="shared" si="16"/>
        <v>187372.15784096654</v>
      </c>
      <c r="V113" s="2">
        <f t="shared" si="17"/>
        <v>122885.13407770466</v>
      </c>
      <c r="W113" s="2">
        <f t="shared" si="18"/>
        <v>64487.023763261881</v>
      </c>
      <c r="AB113">
        <v>161765</v>
      </c>
      <c r="AC113" s="2">
        <f t="shared" si="13"/>
        <v>59.732615362194565</v>
      </c>
      <c r="AE113" s="2">
        <f t="shared" si="20"/>
        <v>1.933867735470951</v>
      </c>
      <c r="AI113" s="2"/>
      <c r="AJ113" s="2"/>
    </row>
    <row r="114" spans="1:36" x14ac:dyDescent="0.25">
      <c r="A114" s="3">
        <v>37895</v>
      </c>
      <c r="B114" s="1">
        <v>3884268</v>
      </c>
      <c r="C114" s="2">
        <f t="shared" si="6"/>
        <v>3945.4440699624192</v>
      </c>
      <c r="D114" s="2">
        <f t="shared" si="15"/>
        <v>249240.3802950586</v>
      </c>
      <c r="E114" s="1">
        <v>217949708</v>
      </c>
      <c r="F114" s="2">
        <f t="shared" si="14"/>
        <v>47.602233606557384</v>
      </c>
      <c r="G114" s="2">
        <v>48.56</v>
      </c>
      <c r="H114" s="2">
        <v>83.27</v>
      </c>
      <c r="I114" s="1">
        <v>83532</v>
      </c>
      <c r="J114" s="1">
        <v>54329</v>
      </c>
      <c r="K114" s="1">
        <v>29203</v>
      </c>
      <c r="L114" s="2">
        <v>62.468599360561683</v>
      </c>
      <c r="M114" s="2">
        <v>101.57</v>
      </c>
      <c r="N114" s="2"/>
      <c r="P114" s="2">
        <v>0.28999999999999998</v>
      </c>
      <c r="Q114" s="2">
        <f t="shared" si="5"/>
        <v>241.33324113793336</v>
      </c>
      <c r="R114" s="2">
        <v>0.13983154412637844</v>
      </c>
      <c r="S114" s="2">
        <f t="shared" si="19"/>
        <v>9090.7024123997926</v>
      </c>
      <c r="T114" s="2">
        <f t="shared" si="12"/>
        <v>574275.05909044924</v>
      </c>
      <c r="U114" s="2">
        <f t="shared" si="16"/>
        <v>192466.18135935519</v>
      </c>
      <c r="V114" s="2">
        <f t="shared" si="17"/>
        <v>125179.51404338946</v>
      </c>
      <c r="W114" s="2">
        <f t="shared" si="18"/>
        <v>67286.667315965737</v>
      </c>
      <c r="AB114">
        <v>70870</v>
      </c>
      <c r="AC114" s="2">
        <f t="shared" si="13"/>
        <v>60.786917105778926</v>
      </c>
      <c r="AE114" s="2">
        <f t="shared" si="20"/>
        <v>-0.15727907205348446</v>
      </c>
      <c r="AI114" s="2"/>
      <c r="AJ114" s="2"/>
    </row>
    <row r="115" spans="1:36" x14ac:dyDescent="0.25">
      <c r="A115" s="3">
        <v>37926</v>
      </c>
      <c r="B115" s="1">
        <v>3396912</v>
      </c>
      <c r="C115" s="2">
        <f t="shared" si="6"/>
        <v>3450.4123573821839</v>
      </c>
      <c r="D115" s="2">
        <f t="shared" si="15"/>
        <v>253878.36517589915</v>
      </c>
      <c r="E115" s="1">
        <v>222005421</v>
      </c>
      <c r="F115" s="2">
        <f t="shared" si="14"/>
        <v>47.092489754098366</v>
      </c>
      <c r="G115" s="2">
        <v>48.04</v>
      </c>
      <c r="H115" s="2">
        <v>81.97</v>
      </c>
      <c r="I115" s="1">
        <v>78289</v>
      </c>
      <c r="J115" s="1">
        <v>51572</v>
      </c>
      <c r="K115" s="1">
        <v>26717</v>
      </c>
      <c r="L115" s="2">
        <v>63.041457958413751</v>
      </c>
      <c r="M115" s="2">
        <v>101.97</v>
      </c>
      <c r="N115" s="2"/>
      <c r="P115" s="2">
        <v>0.34</v>
      </c>
      <c r="Q115" s="2">
        <f t="shared" si="5"/>
        <v>242.15377415780236</v>
      </c>
      <c r="R115" s="2">
        <v>0.11017954899670768</v>
      </c>
      <c r="S115" s="2">
        <f t="shared" si="19"/>
        <v>7923.1605041599114</v>
      </c>
      <c r="T115" s="2">
        <f t="shared" si="12"/>
        <v>582979.31594138616</v>
      </c>
      <c r="U115" s="2">
        <f t="shared" si="16"/>
        <v>179774.54531863314</v>
      </c>
      <c r="V115" s="2">
        <f t="shared" si="17"/>
        <v>118424.46386047272</v>
      </c>
      <c r="W115" s="2">
        <f t="shared" si="18"/>
        <v>61350.081458160428</v>
      </c>
      <c r="AB115">
        <v>34804</v>
      </c>
      <c r="AC115" s="2">
        <f t="shared" si="13"/>
        <v>63.910423466591567</v>
      </c>
      <c r="AE115" s="2">
        <f t="shared" si="20"/>
        <v>0.39381707197008176</v>
      </c>
      <c r="AI115" s="2"/>
      <c r="AJ115" s="2"/>
    </row>
    <row r="116" spans="1:36" x14ac:dyDescent="0.25">
      <c r="A116" s="3">
        <v>37956</v>
      </c>
      <c r="B116" s="1">
        <v>4345343</v>
      </c>
      <c r="C116" s="2">
        <f t="shared" si="6"/>
        <v>4413.7808645805871</v>
      </c>
      <c r="D116" s="2">
        <f t="shared" si="15"/>
        <v>256415.86550385956</v>
      </c>
      <c r="E116" s="1">
        <v>224224353</v>
      </c>
      <c r="F116" s="2">
        <f t="shared" si="14"/>
        <v>44.916275614754106</v>
      </c>
      <c r="G116" s="2">
        <v>45.82</v>
      </c>
      <c r="H116" s="2">
        <v>80.319999999999993</v>
      </c>
      <c r="I116" s="1">
        <v>92163</v>
      </c>
      <c r="J116" s="1">
        <v>62075</v>
      </c>
      <c r="K116" s="1">
        <v>30088</v>
      </c>
      <c r="L116" s="2">
        <v>63.228067622019495</v>
      </c>
      <c r="M116" s="2">
        <v>101.6</v>
      </c>
      <c r="N116" s="2"/>
      <c r="P116" s="2">
        <v>0.52</v>
      </c>
      <c r="Q116" s="2">
        <f t="shared" si="5"/>
        <v>243.41297378342296</v>
      </c>
      <c r="R116" s="2">
        <v>9.2999493292351465E-2</v>
      </c>
      <c r="S116" s="2">
        <f t="shared" si="19"/>
        <v>10082.906520576245</v>
      </c>
      <c r="T116" s="2">
        <f t="shared" si="12"/>
        <v>585760.20912486839</v>
      </c>
      <c r="U116" s="2">
        <f t="shared" si="16"/>
        <v>210538.52517079393</v>
      </c>
      <c r="V116" s="2">
        <f t="shared" si="17"/>
        <v>141805.05137611658</v>
      </c>
      <c r="W116" s="2">
        <f t="shared" si="18"/>
        <v>68733.473794677338</v>
      </c>
      <c r="AB116">
        <v>-299918</v>
      </c>
      <c r="AC116" s="2">
        <f t="shared" si="13"/>
        <v>64.977203655270728</v>
      </c>
      <c r="AE116" s="2">
        <f t="shared" si="20"/>
        <v>-0.36285181916250187</v>
      </c>
      <c r="AF116" s="2">
        <f>(AVERAGE(M111:M116)/AVERAGE(M105:M110)-1)*100</f>
        <v>-3.3018556428676682E-3</v>
      </c>
      <c r="AI116" s="2"/>
      <c r="AJ116" s="2"/>
    </row>
    <row r="117" spans="1:36" x14ac:dyDescent="0.25">
      <c r="A117" s="3">
        <v>37987</v>
      </c>
      <c r="B117" s="1">
        <v>3981335</v>
      </c>
      <c r="C117" s="2">
        <f t="shared" si="6"/>
        <v>4044.0398464482441</v>
      </c>
      <c r="D117" s="2">
        <f t="shared" si="15"/>
        <v>256913.62991496018</v>
      </c>
      <c r="E117" s="1">
        <v>224659626</v>
      </c>
      <c r="F117" s="2">
        <f t="shared" si="14"/>
        <v>44.494756659836071</v>
      </c>
      <c r="G117" s="2">
        <v>45.39</v>
      </c>
      <c r="H117" s="2">
        <v>79.06</v>
      </c>
      <c r="I117" s="1">
        <v>78618</v>
      </c>
      <c r="J117" s="1">
        <v>50935</v>
      </c>
      <c r="K117" s="1">
        <v>27683</v>
      </c>
      <c r="L117" s="2">
        <v>62.274669967385805</v>
      </c>
      <c r="M117" s="2">
        <v>103.58</v>
      </c>
      <c r="N117" s="2"/>
      <c r="P117" s="2">
        <v>0.76</v>
      </c>
      <c r="Q117" s="2">
        <f t="shared" si="5"/>
        <v>245.26291238417699</v>
      </c>
      <c r="R117" s="2">
        <v>7.7072165712834595E-2</v>
      </c>
      <c r="S117" s="2">
        <f t="shared" si="19"/>
        <v>9168.583416740079</v>
      </c>
      <c r="T117" s="2">
        <f t="shared" si="12"/>
        <v>582470.53347943514</v>
      </c>
      <c r="U117" s="2">
        <f t="shared" si="16"/>
        <v>178241.49079301031</v>
      </c>
      <c r="V117" s="2">
        <f t="shared" si="17"/>
        <v>115479.02940219772</v>
      </c>
      <c r="W117" s="2">
        <f t="shared" si="18"/>
        <v>62762.46139081259</v>
      </c>
      <c r="X117" s="2">
        <v>100</v>
      </c>
      <c r="Y117" s="2">
        <v>0</v>
      </c>
      <c r="Z117" s="2">
        <v>49</v>
      </c>
      <c r="AA117" s="2">
        <v>75</v>
      </c>
      <c r="AB117">
        <v>100106</v>
      </c>
      <c r="AC117" s="2">
        <f t="shared" si="13"/>
        <v>66.246984835499291</v>
      </c>
      <c r="AD117" s="2">
        <f t="shared" ref="AD117:AD180" si="21">(M117/M105-1)*100</f>
        <v>3.1057137169022475</v>
      </c>
      <c r="AE117" s="2">
        <f t="shared" si="20"/>
        <v>1.9488188976378051</v>
      </c>
      <c r="AF117" s="2">
        <f t="shared" ref="AF117:AF180" si="22">(AVERAGE(M112:M117)/AVERAGE(M106:M111)-1)*100</f>
        <v>0.98628142117198614</v>
      </c>
      <c r="AI117" s="2"/>
      <c r="AJ117" s="2"/>
    </row>
    <row r="118" spans="1:36" x14ac:dyDescent="0.25">
      <c r="A118" s="3">
        <v>38018</v>
      </c>
      <c r="B118" s="1">
        <v>3869022</v>
      </c>
      <c r="C118" s="2">
        <f t="shared" si="6"/>
        <v>3929.9579499803149</v>
      </c>
      <c r="D118" s="2">
        <f t="shared" si="15"/>
        <v>261793.30681557156</v>
      </c>
      <c r="E118" s="1">
        <v>228926688</v>
      </c>
      <c r="F118" s="2">
        <f t="shared" si="14"/>
        <v>44.239884733606566</v>
      </c>
      <c r="G118" s="2">
        <v>45.13</v>
      </c>
      <c r="H118" s="2">
        <v>76.63</v>
      </c>
      <c r="I118" s="1">
        <v>73845</v>
      </c>
      <c r="J118" s="1">
        <v>48166</v>
      </c>
      <c r="K118" s="1">
        <v>25679</v>
      </c>
      <c r="L118" s="2">
        <v>62.466367043739794</v>
      </c>
      <c r="M118" s="2">
        <v>104.57</v>
      </c>
      <c r="N118" s="2"/>
      <c r="P118" s="2">
        <v>0.61</v>
      </c>
      <c r="Q118" s="2">
        <f t="shared" si="5"/>
        <v>246.75901614972045</v>
      </c>
      <c r="R118" s="2">
        <v>6.6892099954398709E-2</v>
      </c>
      <c r="S118" s="2">
        <f t="shared" si="19"/>
        <v>8855.9176410794607</v>
      </c>
      <c r="T118" s="2">
        <f t="shared" si="12"/>
        <v>589935.05621508264</v>
      </c>
      <c r="U118" s="2">
        <f t="shared" si="16"/>
        <v>166405.14899371593</v>
      </c>
      <c r="V118" s="2">
        <f t="shared" si="17"/>
        <v>108539.10767731494</v>
      </c>
      <c r="W118" s="2">
        <f t="shared" si="18"/>
        <v>57866.041316401002</v>
      </c>
      <c r="X118" s="2">
        <v>81</v>
      </c>
      <c r="Y118" s="2">
        <v>73</v>
      </c>
      <c r="Z118" s="2">
        <v>27</v>
      </c>
      <c r="AA118" s="2">
        <v>55</v>
      </c>
      <c r="AB118">
        <v>139074</v>
      </c>
      <c r="AC118" s="2">
        <f t="shared" si="13"/>
        <v>65.555635858161793</v>
      </c>
      <c r="AD118" s="2">
        <f t="shared" si="21"/>
        <v>2.5698871996076456</v>
      </c>
      <c r="AE118" s="2">
        <f t="shared" si="20"/>
        <v>0.95578296968525933</v>
      </c>
      <c r="AF118" s="2">
        <f t="shared" si="22"/>
        <v>2.1390374331550666</v>
      </c>
      <c r="AI118" s="2"/>
      <c r="AJ118" s="2"/>
    </row>
    <row r="119" spans="1:36" x14ac:dyDescent="0.25">
      <c r="A119" s="3">
        <v>38047</v>
      </c>
      <c r="B119" s="1">
        <v>4878711</v>
      </c>
      <c r="C119" s="2">
        <f t="shared" si="6"/>
        <v>4955.5492525259378</v>
      </c>
      <c r="D119" s="2">
        <f t="shared" si="15"/>
        <v>266015.37590030878</v>
      </c>
      <c r="E119" s="1">
        <v>232618701</v>
      </c>
      <c r="F119" s="2">
        <f t="shared" si="14"/>
        <v>44.445742827868862</v>
      </c>
      <c r="G119" s="2">
        <v>45.34</v>
      </c>
      <c r="H119" s="2">
        <v>76.540000000000006</v>
      </c>
      <c r="I119" s="1">
        <v>93154</v>
      </c>
      <c r="J119" s="1">
        <v>61496</v>
      </c>
      <c r="K119" s="1">
        <v>31658</v>
      </c>
      <c r="L119" s="2">
        <v>63.701086132136687</v>
      </c>
      <c r="M119" s="2">
        <v>105.97</v>
      </c>
      <c r="N119" s="2">
        <v>68306.8</v>
      </c>
      <c r="O119">
        <v>63962.9</v>
      </c>
      <c r="P119" s="2">
        <v>0.47</v>
      </c>
      <c r="Q119" s="2">
        <f t="shared" si="5"/>
        <v>247.91878352562412</v>
      </c>
      <c r="R119" s="2">
        <v>5.8882241256726475E-2</v>
      </c>
      <c r="S119" s="2">
        <f t="shared" si="19"/>
        <v>11114.784842101037</v>
      </c>
      <c r="T119" s="2">
        <f t="shared" si="12"/>
        <v>596644.99678122927</v>
      </c>
      <c r="U119" s="2">
        <f t="shared" si="16"/>
        <v>208934.79499841997</v>
      </c>
      <c r="V119" s="2">
        <f t="shared" si="17"/>
        <v>137929.17269492274</v>
      </c>
      <c r="W119" s="2">
        <f t="shared" si="18"/>
        <v>71005.622303497221</v>
      </c>
      <c r="X119" s="2">
        <v>92</v>
      </c>
      <c r="Y119" s="2">
        <v>50</v>
      </c>
      <c r="Z119" s="2">
        <v>38</v>
      </c>
      <c r="AA119" s="2">
        <v>65</v>
      </c>
      <c r="AB119">
        <v>108212</v>
      </c>
      <c r="AC119" s="2">
        <f t="shared" si="13"/>
        <v>66.722977420487112</v>
      </c>
      <c r="AD119" s="2">
        <f t="shared" si="21"/>
        <v>3.780236999314468</v>
      </c>
      <c r="AE119" s="2">
        <f t="shared" si="20"/>
        <v>1.3388161040451374</v>
      </c>
      <c r="AF119" s="2">
        <f t="shared" si="22"/>
        <v>2.9081361340069112</v>
      </c>
      <c r="AI119" s="2"/>
      <c r="AJ119" s="2"/>
    </row>
    <row r="120" spans="1:36" x14ac:dyDescent="0.25">
      <c r="A120" s="3">
        <v>38078</v>
      </c>
      <c r="B120" s="1">
        <v>4553873</v>
      </c>
      <c r="C120" s="2">
        <f t="shared" si="6"/>
        <v>4625.5951502862235</v>
      </c>
      <c r="D120" s="2">
        <f t="shared" si="15"/>
        <v>274200.38377677952</v>
      </c>
      <c r="E120" s="1">
        <v>239776129</v>
      </c>
      <c r="F120" s="2">
        <f t="shared" si="14"/>
        <v>43.847774077868856</v>
      </c>
      <c r="G120" s="2">
        <v>44.73</v>
      </c>
      <c r="H120" s="2">
        <v>75.260000000000005</v>
      </c>
      <c r="I120" s="1">
        <v>87589</v>
      </c>
      <c r="J120" s="1">
        <v>58187</v>
      </c>
      <c r="K120" s="1">
        <v>29403</v>
      </c>
      <c r="L120" s="2">
        <v>63.473247328999577</v>
      </c>
      <c r="M120" s="2">
        <v>106.6</v>
      </c>
      <c r="N120" s="2">
        <v>69006.2</v>
      </c>
      <c r="O120">
        <v>64308.2</v>
      </c>
      <c r="P120" s="2">
        <v>0.37</v>
      </c>
      <c r="Q120" s="2">
        <f t="shared" si="5"/>
        <v>248.83608302466894</v>
      </c>
      <c r="R120" s="2">
        <v>5.2589982717021311E-2</v>
      </c>
      <c r="S120" s="2">
        <f t="shared" si="19"/>
        <v>10336.486888402103</v>
      </c>
      <c r="T120" s="2">
        <f t="shared" si="12"/>
        <v>612736.00036702876</v>
      </c>
      <c r="U120" s="2">
        <f t="shared" si="16"/>
        <v>195728.87826385529</v>
      </c>
      <c r="V120" s="2">
        <f t="shared" si="17"/>
        <v>130026.33024168502</v>
      </c>
      <c r="W120" s="2">
        <f t="shared" si="18"/>
        <v>65704.782650699723</v>
      </c>
      <c r="X120" s="2">
        <v>78</v>
      </c>
      <c r="Y120" s="2">
        <v>77</v>
      </c>
      <c r="Z120" s="2">
        <v>47</v>
      </c>
      <c r="AA120" s="2">
        <v>55</v>
      </c>
      <c r="AB120">
        <v>187547</v>
      </c>
      <c r="AC120" s="2">
        <f t="shared" si="13"/>
        <v>66.503579625189133</v>
      </c>
      <c r="AD120" s="2">
        <f t="shared" si="21"/>
        <v>5.4088796598437572</v>
      </c>
      <c r="AE120" s="2">
        <f t="shared" si="20"/>
        <v>0.59450787958856832</v>
      </c>
      <c r="AF120" s="2">
        <f t="shared" si="22"/>
        <v>3.6682165393556954</v>
      </c>
      <c r="AH120" s="2">
        <f>(N120/N119-1)*100</f>
        <v>1.023909771794318</v>
      </c>
      <c r="AI120" s="2"/>
      <c r="AJ120" s="2">
        <f t="shared" ref="AJ120:AJ151" si="23">(O120/O119-1)*100</f>
        <v>0.53984419092942826</v>
      </c>
    </row>
    <row r="121" spans="1:36" x14ac:dyDescent="0.25">
      <c r="A121" s="3">
        <v>38108</v>
      </c>
      <c r="B121" s="1">
        <v>4780106</v>
      </c>
      <c r="C121" s="2">
        <f t="shared" si="6"/>
        <v>4855.3912529958734</v>
      </c>
      <c r="D121" s="2">
        <f t="shared" si="15"/>
        <v>283810.39441749547</v>
      </c>
      <c r="E121" s="1">
        <v>248179659</v>
      </c>
      <c r="F121" s="2">
        <f t="shared" si="14"/>
        <v>43.338030225409838</v>
      </c>
      <c r="G121" s="2">
        <v>44.21</v>
      </c>
      <c r="H121" s="2">
        <v>72.67</v>
      </c>
      <c r="I121" s="1">
        <v>89962</v>
      </c>
      <c r="J121" s="1">
        <v>59743</v>
      </c>
      <c r="K121" s="1">
        <v>30219</v>
      </c>
      <c r="L121" s="2">
        <v>63.191379050403363</v>
      </c>
      <c r="M121" s="2">
        <v>106.29</v>
      </c>
      <c r="N121" s="2">
        <v>69906.3</v>
      </c>
      <c r="O121">
        <v>65041.2</v>
      </c>
      <c r="P121" s="2">
        <v>0.51</v>
      </c>
      <c r="Q121" s="2">
        <f t="shared" si="5"/>
        <v>250.10514704809478</v>
      </c>
      <c r="R121" s="2">
        <v>5.1543774603795223E-2</v>
      </c>
      <c r="S121" s="2">
        <f t="shared" si="19"/>
        <v>10794.941613240366</v>
      </c>
      <c r="T121" s="2">
        <f t="shared" si="12"/>
        <v>630992.74133206229</v>
      </c>
      <c r="U121" s="2">
        <f t="shared" si="16"/>
        <v>200011.59264170943</v>
      </c>
      <c r="V121" s="2">
        <f t="shared" si="17"/>
        <v>132825.99963533098</v>
      </c>
      <c r="W121" s="2">
        <f t="shared" si="18"/>
        <v>67185.593006378447</v>
      </c>
      <c r="X121" s="2">
        <v>83</v>
      </c>
      <c r="Y121" s="2">
        <v>31</v>
      </c>
      <c r="Z121" s="2">
        <v>54</v>
      </c>
      <c r="AA121" s="2">
        <v>55</v>
      </c>
      <c r="AB121">
        <v>291822</v>
      </c>
      <c r="AC121" s="2">
        <f t="shared" si="13"/>
        <v>64.206192999487158</v>
      </c>
      <c r="AD121" s="2">
        <f t="shared" si="21"/>
        <v>6.5777599518700436</v>
      </c>
      <c r="AE121" s="2">
        <f t="shared" si="20"/>
        <v>-0.29080675422137325</v>
      </c>
      <c r="AF121" s="2">
        <f t="shared" si="22"/>
        <v>3.9987426378135016</v>
      </c>
      <c r="AH121" s="2">
        <f t="shared" ref="AH121:AH184" si="24">(N121/N120-1)*100</f>
        <v>1.3043755488637343</v>
      </c>
      <c r="AI121" s="2"/>
      <c r="AJ121" s="2">
        <f t="shared" si="23"/>
        <v>1.1398235372782839</v>
      </c>
    </row>
    <row r="122" spans="1:36" x14ac:dyDescent="0.25">
      <c r="A122" s="3">
        <v>38139</v>
      </c>
      <c r="B122" s="1">
        <v>4746083</v>
      </c>
      <c r="C122" s="2">
        <f t="shared" si="6"/>
        <v>4820.8324008280179</v>
      </c>
      <c r="D122" s="2">
        <f t="shared" si="15"/>
        <v>287871.52913328673</v>
      </c>
      <c r="E122" s="1">
        <v>251730942</v>
      </c>
      <c r="F122" s="2">
        <f t="shared" si="14"/>
        <v>43.092961065573775</v>
      </c>
      <c r="G122" s="2">
        <v>43.96</v>
      </c>
      <c r="H122" s="2">
        <v>71.89</v>
      </c>
      <c r="I122" s="1">
        <v>91070</v>
      </c>
      <c r="J122" s="1">
        <v>60872</v>
      </c>
      <c r="K122" s="1">
        <v>30199</v>
      </c>
      <c r="L122" s="2">
        <v>64.208811702631664</v>
      </c>
      <c r="M122" s="2">
        <v>107.27</v>
      </c>
      <c r="N122" s="2">
        <v>71770.3</v>
      </c>
      <c r="O122">
        <v>66853.2</v>
      </c>
      <c r="P122" s="2">
        <v>0.71</v>
      </c>
      <c r="Q122" s="2">
        <f t="shared" si="5"/>
        <v>251.88089359213629</v>
      </c>
      <c r="R122" s="2">
        <v>6.0600636358019155E-2</v>
      </c>
      <c r="S122" s="2">
        <f t="shared" si="19"/>
        <v>10642.545200462053</v>
      </c>
      <c r="T122" s="2">
        <f t="shared" si="12"/>
        <v>635509.70164424705</v>
      </c>
      <c r="U122" s="2">
        <f t="shared" si="16"/>
        <v>201047.56001050945</v>
      </c>
      <c r="V122" s="2">
        <f t="shared" si="17"/>
        <v>134381.98169495695</v>
      </c>
      <c r="W122" s="2">
        <f t="shared" si="18"/>
        <v>66667.785931232851</v>
      </c>
      <c r="X122" s="2">
        <v>85</v>
      </c>
      <c r="Y122" s="2">
        <v>92</v>
      </c>
      <c r="Z122" s="2">
        <v>36</v>
      </c>
      <c r="AA122" s="2">
        <v>58</v>
      </c>
      <c r="AB122">
        <v>207895</v>
      </c>
      <c r="AC122" s="2">
        <f t="shared" si="13"/>
        <v>62.068543151407617</v>
      </c>
      <c r="AD122" s="2">
        <f t="shared" si="21"/>
        <v>6.9065178393462157</v>
      </c>
      <c r="AE122" s="2">
        <f t="shared" si="20"/>
        <v>0.92200583309811623</v>
      </c>
      <c r="AF122" s="2">
        <f t="shared" si="22"/>
        <v>4.7185075119696052</v>
      </c>
      <c r="AH122" s="2">
        <f t="shared" si="24"/>
        <v>2.6664263449789116</v>
      </c>
      <c r="AI122" s="2"/>
      <c r="AJ122" s="2">
        <f t="shared" si="23"/>
        <v>2.7859264589214172</v>
      </c>
    </row>
    <row r="123" spans="1:36" x14ac:dyDescent="0.25">
      <c r="A123" s="3">
        <v>38169</v>
      </c>
      <c r="B123" s="1">
        <v>4839074</v>
      </c>
      <c r="C123" s="2">
        <f t="shared" si="6"/>
        <v>4915.2879815216975</v>
      </c>
      <c r="D123" s="2">
        <f t="shared" si="15"/>
        <v>290688.37689848867</v>
      </c>
      <c r="E123" s="1">
        <v>254194151</v>
      </c>
      <c r="F123" s="2">
        <f t="shared" si="14"/>
        <v>43.034144467213117</v>
      </c>
      <c r="G123" s="2">
        <v>43.9</v>
      </c>
      <c r="H123" s="2">
        <v>71.66</v>
      </c>
      <c r="I123" s="1">
        <v>92307</v>
      </c>
      <c r="J123" s="1">
        <v>61362</v>
      </c>
      <c r="K123" s="1">
        <v>30946</v>
      </c>
      <c r="L123" s="2">
        <v>65.361475332874946</v>
      </c>
      <c r="M123" s="2">
        <v>107.77</v>
      </c>
      <c r="N123" s="2">
        <v>72955.5</v>
      </c>
      <c r="O123">
        <v>68198.600000000006</v>
      </c>
      <c r="P123" s="2">
        <v>0.91</v>
      </c>
      <c r="Q123" s="2">
        <f t="shared" si="5"/>
        <v>254.17300972382475</v>
      </c>
      <c r="R123" s="2">
        <v>6.811587040806133E-2</v>
      </c>
      <c r="S123" s="2">
        <f t="shared" si="19"/>
        <v>10753.212586957743</v>
      </c>
      <c r="T123" s="2">
        <f t="shared" si="12"/>
        <v>635941.15443454334</v>
      </c>
      <c r="U123" s="2">
        <f t="shared" si="16"/>
        <v>201940.72005461939</v>
      </c>
      <c r="V123" s="2">
        <f t="shared" si="17"/>
        <v>134242.11017573485</v>
      </c>
      <c r="W123" s="2">
        <f t="shared" si="18"/>
        <v>67700.797586426299</v>
      </c>
      <c r="X123" s="2">
        <v>73</v>
      </c>
      <c r="Y123" s="2">
        <v>100</v>
      </c>
      <c r="Z123" s="2">
        <v>40</v>
      </c>
      <c r="AA123" s="2">
        <v>62</v>
      </c>
      <c r="AB123">
        <v>202033</v>
      </c>
      <c r="AC123" s="2">
        <f t="shared" si="13"/>
        <v>60.712900871343933</v>
      </c>
      <c r="AD123" s="2">
        <f t="shared" si="21"/>
        <v>8.8256084014944882</v>
      </c>
      <c r="AE123" s="2">
        <f t="shared" si="20"/>
        <v>0.46611354525962767</v>
      </c>
      <c r="AF123" s="2">
        <f t="shared" si="22"/>
        <v>4.6243342892257067</v>
      </c>
      <c r="AH123" s="2">
        <f t="shared" si="24"/>
        <v>1.6513794703379991</v>
      </c>
      <c r="AI123" s="2"/>
      <c r="AJ123" s="2">
        <f t="shared" si="23"/>
        <v>2.0124691114262516</v>
      </c>
    </row>
    <row r="124" spans="1:36" x14ac:dyDescent="0.25">
      <c r="A124" s="3">
        <v>38200</v>
      </c>
      <c r="B124" s="1">
        <v>5083296</v>
      </c>
      <c r="C124" s="2">
        <f t="shared" si="6"/>
        <v>5163.3564056506093</v>
      </c>
      <c r="D124" s="2">
        <f t="shared" si="15"/>
        <v>295468.16539393639</v>
      </c>
      <c r="E124" s="1">
        <v>258373865</v>
      </c>
      <c r="F124" s="2">
        <f t="shared" si="14"/>
        <v>43.053750000000008</v>
      </c>
      <c r="G124" s="2">
        <v>43.92</v>
      </c>
      <c r="H124" s="2">
        <v>73.819999999999993</v>
      </c>
      <c r="I124" s="1">
        <v>94350</v>
      </c>
      <c r="J124" s="1">
        <v>62373</v>
      </c>
      <c r="K124" s="1">
        <v>31977</v>
      </c>
      <c r="L124" s="2">
        <v>64.509881057081543</v>
      </c>
      <c r="M124" s="2">
        <v>108.24</v>
      </c>
      <c r="N124" s="2">
        <v>74062.8</v>
      </c>
      <c r="O124">
        <v>69307.399999999994</v>
      </c>
      <c r="P124" s="2">
        <v>0.69</v>
      </c>
      <c r="Q124" s="2">
        <f t="shared" si="5"/>
        <v>255.92680349091913</v>
      </c>
      <c r="R124" s="2">
        <v>7.1841608445163185E-2</v>
      </c>
      <c r="S124" s="2">
        <f t="shared" si="19"/>
        <v>11218.506057493334</v>
      </c>
      <c r="T124" s="2">
        <f t="shared" si="12"/>
        <v>641968.35214412189</v>
      </c>
      <c r="U124" s="2">
        <f t="shared" si="16"/>
        <v>204995.73598408687</v>
      </c>
      <c r="V124" s="2">
        <f t="shared" si="17"/>
        <v>135518.80276137203</v>
      </c>
      <c r="W124" s="2">
        <f t="shared" si="18"/>
        <v>69476.933222714855</v>
      </c>
      <c r="X124" s="2">
        <v>77</v>
      </c>
      <c r="Y124" s="2">
        <v>54</v>
      </c>
      <c r="Z124" s="2">
        <v>26</v>
      </c>
      <c r="AA124" s="2">
        <v>57</v>
      </c>
      <c r="AB124">
        <v>229757</v>
      </c>
      <c r="AC124" s="2">
        <f t="shared" si="13"/>
        <v>62.169483467008789</v>
      </c>
      <c r="AD124" s="2">
        <f t="shared" si="21"/>
        <v>8.4569138276552991</v>
      </c>
      <c r="AE124" s="2">
        <f t="shared" si="20"/>
        <v>0.43611394636726697</v>
      </c>
      <c r="AF124" s="2">
        <f t="shared" si="22"/>
        <v>4.4096126955220916</v>
      </c>
      <c r="AH124" s="2">
        <f t="shared" si="24"/>
        <v>1.5177745337911608</v>
      </c>
      <c r="AI124" s="2"/>
      <c r="AJ124" s="2">
        <f t="shared" si="23"/>
        <v>1.6258398266239871</v>
      </c>
    </row>
    <row r="125" spans="1:36" x14ac:dyDescent="0.25">
      <c r="A125" s="3">
        <v>38231</v>
      </c>
      <c r="B125" s="1">
        <v>4961655</v>
      </c>
      <c r="C125" s="2">
        <f t="shared" si="6"/>
        <v>5039.7995959468763</v>
      </c>
      <c r="D125" s="2">
        <f t="shared" si="15"/>
        <v>300919.27995076292</v>
      </c>
      <c r="E125" s="1">
        <v>263140624</v>
      </c>
      <c r="F125" s="2">
        <f t="shared" si="14"/>
        <v>44.200673668032799</v>
      </c>
      <c r="G125" s="2">
        <v>45.09</v>
      </c>
      <c r="H125" s="2">
        <v>73.87</v>
      </c>
      <c r="I125" s="1">
        <v>93218</v>
      </c>
      <c r="J125" s="1">
        <v>61739</v>
      </c>
      <c r="K125" s="1">
        <v>31479</v>
      </c>
      <c r="L125" s="2">
        <v>66.500658972332062</v>
      </c>
      <c r="M125" s="2">
        <v>109.47</v>
      </c>
      <c r="N125" s="2">
        <v>73784.2</v>
      </c>
      <c r="O125">
        <v>68990</v>
      </c>
      <c r="P125" s="2">
        <v>0.33</v>
      </c>
      <c r="Q125" s="2">
        <f t="shared" si="5"/>
        <v>256.77136194243917</v>
      </c>
      <c r="R125" s="2">
        <v>6.7055651670006267E-2</v>
      </c>
      <c r="S125" s="2">
        <f t="shared" si="19"/>
        <v>10914.0359060298</v>
      </c>
      <c r="T125" s="2">
        <f t="shared" si="12"/>
        <v>651661.59163164441</v>
      </c>
      <c r="U125" s="2">
        <f t="shared" si="16"/>
        <v>201870.05052869368</v>
      </c>
      <c r="V125" s="2">
        <f t="shared" si="17"/>
        <v>133700.09064334162</v>
      </c>
      <c r="W125" s="2">
        <f t="shared" si="18"/>
        <v>68169.959885352058</v>
      </c>
      <c r="X125" s="2">
        <v>88</v>
      </c>
      <c r="Y125" s="2">
        <v>27</v>
      </c>
      <c r="Z125" s="2">
        <v>27</v>
      </c>
      <c r="AA125" s="2">
        <v>51</v>
      </c>
      <c r="AB125">
        <v>199742</v>
      </c>
      <c r="AC125" s="2">
        <f t="shared" si="13"/>
        <v>62.94370375892111</v>
      </c>
      <c r="AD125" s="2">
        <f t="shared" si="21"/>
        <v>7.6083751105868513</v>
      </c>
      <c r="AE125" s="2">
        <f t="shared" si="20"/>
        <v>1.1363636363636465</v>
      </c>
      <c r="AF125" s="2">
        <f t="shared" si="22"/>
        <v>4.2599231340632482</v>
      </c>
      <c r="AH125" s="2">
        <f t="shared" si="24"/>
        <v>-0.37616725265585682</v>
      </c>
      <c r="AI125" s="2"/>
      <c r="AJ125" s="2">
        <f t="shared" si="23"/>
        <v>-0.45795975610106732</v>
      </c>
    </row>
    <row r="126" spans="1:36" x14ac:dyDescent="0.25">
      <c r="A126" s="3">
        <v>38261</v>
      </c>
      <c r="B126" s="1">
        <v>5179826</v>
      </c>
      <c r="C126" s="2">
        <f t="shared" si="6"/>
        <v>5261.4067245455644</v>
      </c>
      <c r="D126" s="2">
        <f t="shared" si="15"/>
        <v>308855.01280596718</v>
      </c>
      <c r="E126" s="1">
        <v>270080072</v>
      </c>
      <c r="F126" s="2">
        <f t="shared" si="14"/>
        <v>44.318306864754113</v>
      </c>
      <c r="G126" s="2">
        <v>45.21</v>
      </c>
      <c r="H126" s="2">
        <v>71.87</v>
      </c>
      <c r="I126" s="1">
        <v>97532</v>
      </c>
      <c r="J126" s="1">
        <v>64996</v>
      </c>
      <c r="K126" s="1">
        <v>32536</v>
      </c>
      <c r="L126" s="2">
        <v>65.735020820868556</v>
      </c>
      <c r="M126" s="2">
        <v>108.51</v>
      </c>
      <c r="N126" s="2">
        <v>73983.399999999994</v>
      </c>
      <c r="O126">
        <v>69400.5</v>
      </c>
      <c r="P126" s="2">
        <v>0.44</v>
      </c>
      <c r="Q126" s="2">
        <f t="shared" si="5"/>
        <v>257.90115593498587</v>
      </c>
      <c r="R126" s="2">
        <v>6.8651606877409677E-2</v>
      </c>
      <c r="S126" s="2">
        <f t="shared" si="19"/>
        <v>11344.027805429949</v>
      </c>
      <c r="T126" s="2">
        <f t="shared" si="12"/>
        <v>665916.93753155554</v>
      </c>
      <c r="U126" s="2">
        <f t="shared" si="16"/>
        <v>210287.0539845512</v>
      </c>
      <c r="V126" s="2">
        <f t="shared" si="17"/>
        <v>140136.74856231688</v>
      </c>
      <c r="W126" s="2">
        <f t="shared" si="18"/>
        <v>70150.305422234334</v>
      </c>
      <c r="X126" s="2">
        <v>83</v>
      </c>
      <c r="Y126" s="2">
        <v>27</v>
      </c>
      <c r="Z126" s="2">
        <v>37</v>
      </c>
      <c r="AA126" s="2">
        <v>52</v>
      </c>
      <c r="AB126">
        <v>130159</v>
      </c>
      <c r="AC126" s="2">
        <f t="shared" si="13"/>
        <v>60.828841592446196</v>
      </c>
      <c r="AD126" s="2">
        <f t="shared" si="21"/>
        <v>6.8327261986807164</v>
      </c>
      <c r="AE126" s="2">
        <f t="shared" si="20"/>
        <v>-0.87695258975061252</v>
      </c>
      <c r="AF126" s="2">
        <f t="shared" si="22"/>
        <v>3.7258325457719899</v>
      </c>
      <c r="AH126" s="2">
        <f t="shared" si="24"/>
        <v>0.26997649903366394</v>
      </c>
      <c r="AI126" s="2"/>
      <c r="AJ126" s="2">
        <f t="shared" si="23"/>
        <v>0.59501377011161871</v>
      </c>
    </row>
    <row r="127" spans="1:36" x14ac:dyDescent="0.25">
      <c r="A127" s="3">
        <v>38292</v>
      </c>
      <c r="B127" s="1">
        <v>5248270</v>
      </c>
      <c r="C127" s="2">
        <f t="shared" si="6"/>
        <v>5330.9286972633345</v>
      </c>
      <c r="D127" s="2">
        <f t="shared" si="15"/>
        <v>311899.96013794985</v>
      </c>
      <c r="E127" s="1">
        <v>272742744</v>
      </c>
      <c r="F127" s="2">
        <f t="shared" si="14"/>
        <v>44.328109631147555</v>
      </c>
      <c r="G127" s="2">
        <v>45.22</v>
      </c>
      <c r="H127" s="2">
        <v>70.930000000000007</v>
      </c>
      <c r="I127" s="1">
        <v>101803</v>
      </c>
      <c r="J127" s="1">
        <v>66919</v>
      </c>
      <c r="K127" s="1">
        <v>34884</v>
      </c>
      <c r="L127" s="2">
        <v>66.552867042313878</v>
      </c>
      <c r="M127" s="2">
        <v>109.62</v>
      </c>
      <c r="N127" s="2">
        <v>74074.100000000006</v>
      </c>
      <c r="O127">
        <v>69355.5</v>
      </c>
      <c r="P127" s="2">
        <v>0.69</v>
      </c>
      <c r="Q127" s="2">
        <f t="shared" si="5"/>
        <v>259.68067391093723</v>
      </c>
      <c r="R127" s="2">
        <v>7.2379213638492645E-2</v>
      </c>
      <c r="S127" s="2">
        <f t="shared" si="19"/>
        <v>11415.158332791931</v>
      </c>
      <c r="T127" s="2">
        <f t="shared" si="12"/>
        <v>667873.76668420574</v>
      </c>
      <c r="U127" s="2">
        <f t="shared" si="16"/>
        <v>217991.54138936181</v>
      </c>
      <c r="V127" s="2">
        <f t="shared" si="17"/>
        <v>143294.16577345171</v>
      </c>
      <c r="W127" s="2">
        <f t="shared" si="18"/>
        <v>74697.375615910132</v>
      </c>
      <c r="X127" s="2">
        <v>84</v>
      </c>
      <c r="Y127" s="2">
        <v>55</v>
      </c>
      <c r="Z127" s="2">
        <v>28</v>
      </c>
      <c r="AA127" s="2">
        <v>60</v>
      </c>
      <c r="AB127">
        <v>79022</v>
      </c>
      <c r="AC127" s="2">
        <f t="shared" si="13"/>
        <v>59.393242452032304</v>
      </c>
      <c r="AD127" s="2">
        <f t="shared" si="21"/>
        <v>7.5022065313327557</v>
      </c>
      <c r="AE127" s="2">
        <f t="shared" si="20"/>
        <v>1.0229471938070223</v>
      </c>
      <c r="AF127" s="2">
        <f t="shared" si="22"/>
        <v>3.542737150220332</v>
      </c>
      <c r="AH127" s="2">
        <f t="shared" si="24"/>
        <v>0.12259506862351</v>
      </c>
      <c r="AI127" s="2"/>
      <c r="AJ127" s="2">
        <f t="shared" si="23"/>
        <v>-6.4841031404672123E-2</v>
      </c>
    </row>
    <row r="128" spans="1:36" x14ac:dyDescent="0.25">
      <c r="A128" s="3">
        <v>38322</v>
      </c>
      <c r="B128" s="1">
        <v>5706385</v>
      </c>
      <c r="C128" s="2">
        <f t="shared" si="6"/>
        <v>5796.258872758649</v>
      </c>
      <c r="D128" s="2">
        <f t="shared" si="15"/>
        <v>310347.1979215719</v>
      </c>
      <c r="E128" s="1">
        <v>271384922</v>
      </c>
      <c r="F128" s="2">
        <f t="shared" si="14"/>
        <v>43.700732581967223</v>
      </c>
      <c r="G128" s="2">
        <v>44.58</v>
      </c>
      <c r="H128" s="2">
        <v>68.37</v>
      </c>
      <c r="I128" s="1">
        <v>107542</v>
      </c>
      <c r="J128" s="1">
        <v>72295</v>
      </c>
      <c r="K128" s="1">
        <v>35248</v>
      </c>
      <c r="L128" s="2">
        <v>64.869414878279287</v>
      </c>
      <c r="M128" s="2">
        <v>108.82</v>
      </c>
      <c r="N128" s="2">
        <v>79713.899999999994</v>
      </c>
      <c r="O128">
        <v>73849.100000000006</v>
      </c>
      <c r="P128" s="2">
        <v>0.86</v>
      </c>
      <c r="Q128" s="2">
        <f t="shared" si="5"/>
        <v>261.91392770657126</v>
      </c>
      <c r="R128" s="2">
        <v>7.6006441380604306E-2</v>
      </c>
      <c r="S128" s="2">
        <f t="shared" si="19"/>
        <v>12305.743993057045</v>
      </c>
      <c r="T128" s="2">
        <f t="shared" si="12"/>
        <v>658882.43614071771</v>
      </c>
      <c r="U128" s="2">
        <f t="shared" si="16"/>
        <v>228316.97989215143</v>
      </c>
      <c r="V128" s="2">
        <f t="shared" si="17"/>
        <v>153485.85725858813</v>
      </c>
      <c r="W128" s="2">
        <f t="shared" si="18"/>
        <v>74833.24568297551</v>
      </c>
      <c r="X128" s="2">
        <v>74</v>
      </c>
      <c r="Y128" s="2">
        <v>42</v>
      </c>
      <c r="Z128" s="2">
        <v>39</v>
      </c>
      <c r="AA128" s="2">
        <v>51</v>
      </c>
      <c r="AB128">
        <v>-352093</v>
      </c>
      <c r="AC128" s="2">
        <f t="shared" si="13"/>
        <v>56.476758432753904</v>
      </c>
      <c r="AD128" s="2">
        <f t="shared" si="21"/>
        <v>7.1062992125984215</v>
      </c>
      <c r="AE128" s="2">
        <f t="shared" si="20"/>
        <v>-0.72979383324212055</v>
      </c>
      <c r="AF128" s="2">
        <f t="shared" si="22"/>
        <v>2.8615122658762981</v>
      </c>
      <c r="AH128" s="2">
        <f t="shared" si="24"/>
        <v>7.6137273351954082</v>
      </c>
      <c r="AI128" s="2"/>
      <c r="AJ128" s="2">
        <f t="shared" si="23"/>
        <v>6.4790824087491261</v>
      </c>
    </row>
    <row r="129" spans="1:36" x14ac:dyDescent="0.25">
      <c r="A129" s="3">
        <v>38353</v>
      </c>
      <c r="B129" s="1">
        <v>5792048</v>
      </c>
      <c r="C129" s="2">
        <f t="shared" si="6"/>
        <v>5883.2710396238572</v>
      </c>
      <c r="D129" s="2">
        <f t="shared" si="15"/>
        <v>317355.79191407503</v>
      </c>
      <c r="E129" s="1">
        <v>277513628</v>
      </c>
      <c r="F129" s="2">
        <f t="shared" si="14"/>
        <v>45.269175204918049</v>
      </c>
      <c r="G129" s="2">
        <v>46.18</v>
      </c>
      <c r="H129" s="2">
        <v>71.17</v>
      </c>
      <c r="I129" s="1">
        <v>99128</v>
      </c>
      <c r="J129" s="1">
        <v>66180</v>
      </c>
      <c r="K129" s="1">
        <v>32948</v>
      </c>
      <c r="L129" s="2">
        <v>65.753889825540867</v>
      </c>
      <c r="M129" s="2">
        <v>109.64</v>
      </c>
      <c r="N129" s="2">
        <v>80560.2</v>
      </c>
      <c r="O129">
        <v>74566.5</v>
      </c>
      <c r="P129" s="2">
        <v>0.57999999999999996</v>
      </c>
      <c r="Q129" s="2">
        <f t="shared" si="5"/>
        <v>263.43302848726938</v>
      </c>
      <c r="R129" s="2">
        <v>7.4084238527800439E-2</v>
      </c>
      <c r="S129" s="2">
        <f t="shared" si="19"/>
        <v>12418.448123661556</v>
      </c>
      <c r="T129" s="2">
        <f t="shared" si="12"/>
        <v>669876.74239132809</v>
      </c>
      <c r="U129" s="2">
        <f t="shared" si="16"/>
        <v>209240.0498483624</v>
      </c>
      <c r="V129" s="2">
        <f t="shared" si="17"/>
        <v>139693.18960298423</v>
      </c>
      <c r="W129" s="2">
        <f t="shared" si="18"/>
        <v>69546.860245378135</v>
      </c>
      <c r="X129" s="2">
        <v>77</v>
      </c>
      <c r="Y129" s="2">
        <v>53</v>
      </c>
      <c r="Z129" s="2">
        <v>43</v>
      </c>
      <c r="AA129" s="2">
        <v>73</v>
      </c>
      <c r="AB129">
        <v>115972</v>
      </c>
      <c r="AC129" s="2">
        <f t="shared" si="13"/>
        <v>59.363664282621919</v>
      </c>
      <c r="AD129" s="2">
        <f t="shared" si="21"/>
        <v>5.850550299285584</v>
      </c>
      <c r="AE129" s="2">
        <f t="shared" si="20"/>
        <v>0.75353795258226164</v>
      </c>
      <c r="AF129" s="2">
        <f t="shared" si="22"/>
        <v>2.4793647313107847</v>
      </c>
      <c r="AH129" s="2">
        <f t="shared" si="24"/>
        <v>1.0616718037883111</v>
      </c>
      <c r="AI129" s="2"/>
      <c r="AJ129" s="2">
        <f t="shared" si="23"/>
        <v>0.97144041024195271</v>
      </c>
    </row>
    <row r="130" spans="1:36" x14ac:dyDescent="0.25">
      <c r="A130" s="3">
        <v>38384</v>
      </c>
      <c r="B130" s="1">
        <v>5612331</v>
      </c>
      <c r="C130" s="2">
        <f t="shared" si="6"/>
        <v>5700.723550129972</v>
      </c>
      <c r="D130" s="2">
        <f t="shared" si="15"/>
        <v>325796.44563089416</v>
      </c>
      <c r="E130" s="1">
        <v>284894607</v>
      </c>
      <c r="F130" s="2">
        <f t="shared" si="14"/>
        <v>45.524047131147555</v>
      </c>
      <c r="G130" s="2">
        <v>46.44</v>
      </c>
      <c r="H130" s="2">
        <v>70</v>
      </c>
      <c r="I130" s="1">
        <v>93612</v>
      </c>
      <c r="J130" s="1">
        <v>61752</v>
      </c>
      <c r="K130" s="1">
        <v>31860</v>
      </c>
      <c r="L130" s="2">
        <v>66.013892058734712</v>
      </c>
      <c r="M130" s="2">
        <v>110.19</v>
      </c>
      <c r="N130" s="2">
        <v>81584.600000000006</v>
      </c>
      <c r="O130">
        <v>75717</v>
      </c>
      <c r="P130" s="2">
        <v>0.59</v>
      </c>
      <c r="Q130" s="2">
        <f t="shared" si="5"/>
        <v>264.98728335534429</v>
      </c>
      <c r="R130" s="2">
        <v>7.3870724117994779E-2</v>
      </c>
      <c r="S130" s="2">
        <f t="shared" si="19"/>
        <v>11962.546628600889</v>
      </c>
      <c r="T130" s="2">
        <f t="shared" si="12"/>
        <v>683659.73863144952</v>
      </c>
      <c r="U130" s="2">
        <f t="shared" si="16"/>
        <v>196437.85655437631</v>
      </c>
      <c r="V130" s="2">
        <f t="shared" si="17"/>
        <v>129582.00356734016</v>
      </c>
      <c r="W130" s="2">
        <f t="shared" si="18"/>
        <v>66855.852987036167</v>
      </c>
      <c r="X130" s="2">
        <v>70</v>
      </c>
      <c r="Y130" s="2">
        <v>28</v>
      </c>
      <c r="Z130" s="2">
        <v>32</v>
      </c>
      <c r="AA130" s="2">
        <v>67</v>
      </c>
      <c r="AB130">
        <v>73285</v>
      </c>
      <c r="AC130" s="2">
        <f t="shared" si="13"/>
        <v>58.305833450880762</v>
      </c>
      <c r="AD130" s="2">
        <f t="shared" si="21"/>
        <v>5.3743903605240506</v>
      </c>
      <c r="AE130" s="2">
        <f t="shared" si="20"/>
        <v>0.50164173659248412</v>
      </c>
      <c r="AF130" s="2">
        <f t="shared" si="22"/>
        <v>2.1973401438938556</v>
      </c>
      <c r="AH130" s="2">
        <f t="shared" si="24"/>
        <v>1.2715956514507187</v>
      </c>
      <c r="AI130" s="2"/>
      <c r="AJ130" s="2">
        <f t="shared" si="23"/>
        <v>1.5429180664239261</v>
      </c>
    </row>
    <row r="131" spans="1:36" x14ac:dyDescent="0.25">
      <c r="A131" s="3">
        <v>38412</v>
      </c>
      <c r="B131" s="1">
        <v>6931521</v>
      </c>
      <c r="C131" s="2">
        <f t="shared" si="6"/>
        <v>7040.6904017101724</v>
      </c>
      <c r="D131" s="2">
        <f t="shared" si="15"/>
        <v>332868.12914375809</v>
      </c>
      <c r="E131" s="1">
        <v>291078482</v>
      </c>
      <c r="F131" s="2">
        <f t="shared" si="14"/>
        <v>45.739707991803286</v>
      </c>
      <c r="G131" s="2">
        <v>46.66</v>
      </c>
      <c r="H131" s="2">
        <v>68.709999999999994</v>
      </c>
      <c r="I131" s="1">
        <v>108201</v>
      </c>
      <c r="J131" s="1">
        <v>71157</v>
      </c>
      <c r="K131" s="1">
        <v>37044</v>
      </c>
      <c r="L131" s="2">
        <v>66.482313605737232</v>
      </c>
      <c r="M131" s="2">
        <v>110.47</v>
      </c>
      <c r="N131" s="2">
        <v>77045.2</v>
      </c>
      <c r="O131">
        <v>72094.3</v>
      </c>
      <c r="P131" s="2">
        <v>0.61</v>
      </c>
      <c r="Q131" s="2">
        <f t="shared" si="5"/>
        <v>266.6037057838119</v>
      </c>
      <c r="R131" s="2">
        <v>7.5367110117562142E-2</v>
      </c>
      <c r="S131" s="2">
        <f t="shared" si="19"/>
        <v>14684.79071212284</v>
      </c>
      <c r="T131" s="2">
        <f t="shared" si="12"/>
        <v>694264.13211190957</v>
      </c>
      <c r="U131" s="2">
        <f t="shared" si="16"/>
        <v>225675.17518686235</v>
      </c>
      <c r="V131" s="2">
        <f t="shared" si="17"/>
        <v>148412.38473555294</v>
      </c>
      <c r="W131" s="2">
        <f t="shared" si="18"/>
        <v>77262.790451309396</v>
      </c>
      <c r="X131" s="2">
        <v>69</v>
      </c>
      <c r="Y131" s="2">
        <v>40</v>
      </c>
      <c r="Z131" s="2">
        <v>49</v>
      </c>
      <c r="AA131" s="2">
        <v>52</v>
      </c>
      <c r="AB131">
        <v>102965</v>
      </c>
      <c r="AC131" s="2">
        <f t="shared" si="13"/>
        <v>56.885958676526904</v>
      </c>
      <c r="AD131" s="2">
        <f t="shared" si="21"/>
        <v>4.2464848542040246</v>
      </c>
      <c r="AE131" s="2">
        <f t="shared" si="20"/>
        <v>0.25410654324349302</v>
      </c>
      <c r="AF131" s="2">
        <f t="shared" si="22"/>
        <v>1.7982157239328389</v>
      </c>
      <c r="AG131" s="2">
        <f>(N131/N119-1)*100</f>
        <v>12.79286981676786</v>
      </c>
      <c r="AH131" s="2">
        <f t="shared" si="24"/>
        <v>-5.5640402723063032</v>
      </c>
      <c r="AI131" s="2">
        <f t="shared" ref="AI131:AI162" si="25">(O131/O119-1)*100</f>
        <v>12.71268188277892</v>
      </c>
      <c r="AJ131" s="2">
        <f t="shared" si="23"/>
        <v>-4.7845265924429059</v>
      </c>
    </row>
    <row r="132" spans="1:36" x14ac:dyDescent="0.25">
      <c r="A132" s="3">
        <v>38443</v>
      </c>
      <c r="B132" s="1">
        <v>6349404</v>
      </c>
      <c r="C132" s="2">
        <f t="shared" si="6"/>
        <v>6449.4052314607679</v>
      </c>
      <c r="D132" s="2">
        <f t="shared" si="15"/>
        <v>342466.23638188496</v>
      </c>
      <c r="E132" s="1">
        <v>299471603</v>
      </c>
      <c r="F132" s="2">
        <f t="shared" si="14"/>
        <v>46.17102971311477</v>
      </c>
      <c r="G132" s="2">
        <v>47.1</v>
      </c>
      <c r="H132" s="2">
        <v>68.680000000000007</v>
      </c>
      <c r="I132" s="1">
        <v>104495</v>
      </c>
      <c r="J132" s="1">
        <v>69231</v>
      </c>
      <c r="K132" s="1">
        <v>35264</v>
      </c>
      <c r="L132" s="2">
        <v>65.537171859164104</v>
      </c>
      <c r="M132" s="2">
        <v>111.1</v>
      </c>
      <c r="N132" s="2">
        <v>77733.5</v>
      </c>
      <c r="O132">
        <v>72242.399999999994</v>
      </c>
      <c r="P132" s="2">
        <v>0.87</v>
      </c>
      <c r="Q132" s="2">
        <f t="shared" si="5"/>
        <v>268.92315802413106</v>
      </c>
      <c r="R132" s="2">
        <v>8.0724124714142587E-2</v>
      </c>
      <c r="S132" s="2">
        <f t="shared" si="19"/>
        <v>13335.526244369481</v>
      </c>
      <c r="T132" s="2">
        <f t="shared" si="12"/>
        <v>708122.27161707857</v>
      </c>
      <c r="U132" s="2">
        <f t="shared" si="16"/>
        <v>216065.78667251259</v>
      </c>
      <c r="V132" s="2">
        <f t="shared" si="17"/>
        <v>143149.91604502339</v>
      </c>
      <c r="W132" s="2">
        <f t="shared" si="18"/>
        <v>72915.870627489203</v>
      </c>
      <c r="X132" s="2">
        <v>75</v>
      </c>
      <c r="Y132" s="2">
        <v>33</v>
      </c>
      <c r="Z132" s="2">
        <v>46</v>
      </c>
      <c r="AA132" s="2">
        <v>53</v>
      </c>
      <c r="AB132">
        <v>266095</v>
      </c>
      <c r="AC132" s="2">
        <f t="shared" si="13"/>
        <v>56.080535395299691</v>
      </c>
      <c r="AD132" s="2">
        <f t="shared" si="21"/>
        <v>4.2213883677298281</v>
      </c>
      <c r="AE132" s="2">
        <f t="shared" si="20"/>
        <v>0.57029057662714155</v>
      </c>
      <c r="AF132" s="2">
        <f t="shared" si="22"/>
        <v>1.8979229403135012</v>
      </c>
      <c r="AG132" s="2">
        <f t="shared" ref="AG132:AG195" si="26">(N132/N120-1)*100</f>
        <v>12.64712446128029</v>
      </c>
      <c r="AH132" s="2">
        <f t="shared" si="24"/>
        <v>0.89337168311589554</v>
      </c>
      <c r="AI132" s="2">
        <f t="shared" si="25"/>
        <v>12.337773409922836</v>
      </c>
      <c r="AJ132" s="2">
        <f t="shared" si="23"/>
        <v>0.20542539424057704</v>
      </c>
    </row>
    <row r="133" spans="1:36" x14ac:dyDescent="0.25">
      <c r="A133" s="3">
        <v>38473</v>
      </c>
      <c r="B133" s="1">
        <v>6548290</v>
      </c>
      <c r="C133" s="2">
        <f t="shared" si="6"/>
        <v>6651.4236270242418</v>
      </c>
      <c r="D133" s="2">
        <f t="shared" si="15"/>
        <v>345416.22408814082</v>
      </c>
      <c r="E133" s="1">
        <v>302051237</v>
      </c>
      <c r="F133" s="2">
        <f t="shared" si="14"/>
        <v>46.886631659836077</v>
      </c>
      <c r="G133" s="2">
        <v>47.83</v>
      </c>
      <c r="H133" s="2">
        <v>69.930000000000007</v>
      </c>
      <c r="I133" s="1">
        <v>111586</v>
      </c>
      <c r="J133" s="1">
        <v>72962</v>
      </c>
      <c r="K133" s="1">
        <v>38624</v>
      </c>
      <c r="L133" s="2">
        <v>65.193743506555379</v>
      </c>
      <c r="M133" s="2">
        <v>110.92</v>
      </c>
      <c r="N133" s="2">
        <v>78324.100000000006</v>
      </c>
      <c r="O133">
        <v>72568.2</v>
      </c>
      <c r="P133" s="2">
        <v>0.49</v>
      </c>
      <c r="Q133" s="2">
        <f t="shared" ref="Q133:Q196" si="27">Q132*(1+P133/100)</f>
        <v>270.24088149844926</v>
      </c>
      <c r="R133" s="2">
        <v>8.0509076634406096E-2</v>
      </c>
      <c r="S133" s="2">
        <f t="shared" si="19"/>
        <v>13686.18024957892</v>
      </c>
      <c r="T133" s="2">
        <f t="shared" si="12"/>
        <v>710739.37988133042</v>
      </c>
      <c r="U133" s="2">
        <f t="shared" si="16"/>
        <v>229602.89330011536</v>
      </c>
      <c r="V133" s="2">
        <f t="shared" si="17"/>
        <v>150128.9256803095</v>
      </c>
      <c r="W133" s="2">
        <f t="shared" si="18"/>
        <v>79473.967619805844</v>
      </c>
      <c r="X133" s="2">
        <v>71</v>
      </c>
      <c r="Y133" s="2">
        <v>18</v>
      </c>
      <c r="Z133" s="2">
        <v>44</v>
      </c>
      <c r="AA133" s="2">
        <v>54</v>
      </c>
      <c r="AB133">
        <v>212450</v>
      </c>
      <c r="AC133" s="2">
        <f t="shared" si="13"/>
        <v>57.268461389793956</v>
      </c>
      <c r="AD133" s="2">
        <f t="shared" si="21"/>
        <v>4.3560071502493081</v>
      </c>
      <c r="AE133" s="2">
        <f t="shared" si="20"/>
        <v>-0.16201620162015207</v>
      </c>
      <c r="AF133" s="2">
        <f t="shared" si="22"/>
        <v>1.5763274336283217</v>
      </c>
      <c r="AG133" s="2">
        <f t="shared" si="26"/>
        <v>12.041547042255129</v>
      </c>
      <c r="AH133" s="2">
        <f t="shared" si="24"/>
        <v>0.75977538641642806</v>
      </c>
      <c r="AI133" s="2">
        <f t="shared" si="25"/>
        <v>11.572664710983194</v>
      </c>
      <c r="AJ133" s="2">
        <f t="shared" si="23"/>
        <v>0.45098169496029517</v>
      </c>
    </row>
    <row r="134" spans="1:36" x14ac:dyDescent="0.25">
      <c r="A134" s="3">
        <v>38504</v>
      </c>
      <c r="B134" s="1">
        <v>6439875</v>
      </c>
      <c r="C134" s="2">
        <f t="shared" si="6"/>
        <v>6541.3011229012063</v>
      </c>
      <c r="D134" s="2">
        <f t="shared" si="15"/>
        <v>350500.56998433045</v>
      </c>
      <c r="E134" s="1">
        <v>306497273</v>
      </c>
      <c r="F134" s="2">
        <f t="shared" si="14"/>
        <v>46.386690573770501</v>
      </c>
      <c r="G134" s="2">
        <v>47.32</v>
      </c>
      <c r="H134" s="2">
        <v>68.56</v>
      </c>
      <c r="I134" s="1">
        <v>111477</v>
      </c>
      <c r="J134" s="1">
        <v>72806</v>
      </c>
      <c r="K134" s="1">
        <v>38672</v>
      </c>
      <c r="L134" s="2">
        <v>66.442756549665134</v>
      </c>
      <c r="M134" s="2">
        <v>110.57</v>
      </c>
      <c r="N134" s="2">
        <v>80415.399999999994</v>
      </c>
      <c r="O134">
        <v>74675.899999999994</v>
      </c>
      <c r="P134" s="2">
        <v>-0.02</v>
      </c>
      <c r="Q134" s="2">
        <f t="shared" si="27"/>
        <v>270.1868333221496</v>
      </c>
      <c r="R134" s="2">
        <v>7.2676968343837967E-2</v>
      </c>
      <c r="S134" s="2">
        <f t="shared" si="19"/>
        <v>13462.281148049466</v>
      </c>
      <c r="T134" s="2">
        <f t="shared" si="12"/>
        <v>721345.3603536099</v>
      </c>
      <c r="U134" s="2">
        <f t="shared" si="16"/>
        <v>229424.49634171595</v>
      </c>
      <c r="V134" s="2">
        <f t="shared" si="17"/>
        <v>149837.90271226325</v>
      </c>
      <c r="W134" s="2">
        <f t="shared" si="18"/>
        <v>79588.651672783075</v>
      </c>
      <c r="X134" s="2">
        <v>72</v>
      </c>
      <c r="Y134" s="2">
        <v>36</v>
      </c>
      <c r="Z134" s="2">
        <v>46</v>
      </c>
      <c r="AA134" s="2">
        <v>58</v>
      </c>
      <c r="AB134">
        <v>195536</v>
      </c>
      <c r="AC134" s="2">
        <f t="shared" si="13"/>
        <v>57.139572279852892</v>
      </c>
      <c r="AD134" s="2">
        <f t="shared" si="21"/>
        <v>3.0763493987135293</v>
      </c>
      <c r="AE134" s="2">
        <f t="shared" si="20"/>
        <v>-0.31554273350162809</v>
      </c>
      <c r="AF134" s="2">
        <f t="shared" si="22"/>
        <v>1.603237128887347</v>
      </c>
      <c r="AG134" s="2">
        <f t="shared" si="26"/>
        <v>12.045511862149084</v>
      </c>
      <c r="AH134" s="2">
        <f t="shared" si="24"/>
        <v>2.6700594070024231</v>
      </c>
      <c r="AI134" s="2">
        <f t="shared" si="25"/>
        <v>11.701309735360454</v>
      </c>
      <c r="AJ134" s="2">
        <f t="shared" si="23"/>
        <v>2.9044402369081679</v>
      </c>
    </row>
    <row r="135" spans="1:36" x14ac:dyDescent="0.25">
      <c r="A135" s="3">
        <v>38534</v>
      </c>
      <c r="B135" s="1">
        <v>6009714</v>
      </c>
      <c r="C135" s="2">
        <f t="shared" si="6"/>
        <v>6104.365214622193</v>
      </c>
      <c r="D135" s="2">
        <f t="shared" si="15"/>
        <v>357192.16912709951</v>
      </c>
      <c r="E135" s="1">
        <v>312348781</v>
      </c>
      <c r="F135" s="2">
        <f t="shared" si="14"/>
        <v>46.288662909836077</v>
      </c>
      <c r="G135" s="2">
        <v>47.22</v>
      </c>
      <c r="H135" s="2">
        <v>69.41</v>
      </c>
      <c r="I135" s="1">
        <v>105630</v>
      </c>
      <c r="J135" s="1">
        <v>68392</v>
      </c>
      <c r="K135" s="1">
        <v>37238</v>
      </c>
      <c r="L135" s="2">
        <v>67.723595938672588</v>
      </c>
      <c r="M135" s="2">
        <v>110.65</v>
      </c>
      <c r="N135" s="2">
        <v>81899.899999999994</v>
      </c>
      <c r="O135">
        <v>76475.5</v>
      </c>
      <c r="P135" s="2">
        <v>0.25</v>
      </c>
      <c r="Q135" s="2">
        <f t="shared" si="27"/>
        <v>270.86230040545496</v>
      </c>
      <c r="R135" s="2">
        <v>6.5661144351102374E-2</v>
      </c>
      <c r="S135" s="2">
        <f t="shared" si="19"/>
        <v>12531.718819160711</v>
      </c>
      <c r="T135" s="2">
        <f t="shared" si="12"/>
        <v>733283.7519591212</v>
      </c>
      <c r="U135" s="2">
        <f t="shared" si="16"/>
        <v>216848.99450267784</v>
      </c>
      <c r="V135" s="2">
        <f t="shared" si="17"/>
        <v>140402.69272012822</v>
      </c>
      <c r="W135" s="2">
        <f t="shared" si="18"/>
        <v>76446.301782549621</v>
      </c>
      <c r="X135" s="2">
        <v>61</v>
      </c>
      <c r="Y135" s="2">
        <v>19</v>
      </c>
      <c r="Z135" s="2">
        <v>40</v>
      </c>
      <c r="AA135" s="2">
        <v>61</v>
      </c>
      <c r="AB135">
        <v>117473</v>
      </c>
      <c r="AC135" s="2">
        <f t="shared" si="13"/>
        <v>58.971734024473953</v>
      </c>
      <c r="AD135" s="2">
        <f t="shared" si="21"/>
        <v>2.6723577990164227</v>
      </c>
      <c r="AE135" s="2">
        <f t="shared" si="20"/>
        <v>7.2352355973603899E-2</v>
      </c>
      <c r="AF135" s="2">
        <f t="shared" si="22"/>
        <v>1.467216872994026</v>
      </c>
      <c r="AG135" s="2">
        <f t="shared" si="26"/>
        <v>12.260076347910708</v>
      </c>
      <c r="AH135" s="2">
        <f t="shared" si="24"/>
        <v>1.846039440206737</v>
      </c>
      <c r="AI135" s="2">
        <f t="shared" si="25"/>
        <v>12.136466144466308</v>
      </c>
      <c r="AJ135" s="2">
        <f t="shared" si="23"/>
        <v>2.4098805638766985</v>
      </c>
    </row>
    <row r="136" spans="1:36" x14ac:dyDescent="0.25">
      <c r="A136" s="3">
        <v>38565</v>
      </c>
      <c r="B136" s="1">
        <v>6620213</v>
      </c>
      <c r="C136" s="2">
        <f t="shared" si="6"/>
        <v>6724.4793929610678</v>
      </c>
      <c r="D136" s="2">
        <f t="shared" si="15"/>
        <v>363123.57894544932</v>
      </c>
      <c r="E136" s="1">
        <v>317535537</v>
      </c>
      <c r="F136" s="2">
        <f t="shared" si="14"/>
        <v>46.484718237704925</v>
      </c>
      <c r="G136" s="2">
        <v>47.42</v>
      </c>
      <c r="H136" s="2">
        <v>69.47</v>
      </c>
      <c r="I136" s="1">
        <v>114694</v>
      </c>
      <c r="J136" s="1">
        <v>74060</v>
      </c>
      <c r="K136" s="1">
        <v>40634</v>
      </c>
      <c r="L136" s="2">
        <v>68.834101089868483</v>
      </c>
      <c r="M136" s="2">
        <v>111.26</v>
      </c>
      <c r="N136" s="2">
        <v>82877.600000000006</v>
      </c>
      <c r="O136">
        <v>77389.5</v>
      </c>
      <c r="P136" s="2">
        <v>0.17</v>
      </c>
      <c r="Q136" s="2">
        <f t="shared" si="27"/>
        <v>271.32276631614423</v>
      </c>
      <c r="R136" s="2">
        <v>6.0157680302412642E-2</v>
      </c>
      <c r="S136" s="2">
        <f t="shared" si="19"/>
        <v>13781.329809168068</v>
      </c>
      <c r="T136" s="2">
        <f t="shared" si="12"/>
        <v>744195.27676314313</v>
      </c>
      <c r="U136" s="2">
        <f t="shared" si="16"/>
        <v>235056.98341306133</v>
      </c>
      <c r="V136" s="2">
        <f t="shared" si="17"/>
        <v>151780.56560562298</v>
      </c>
      <c r="W136" s="2">
        <f t="shared" si="18"/>
        <v>83276.417807438353</v>
      </c>
      <c r="X136" s="2">
        <v>65</v>
      </c>
      <c r="Y136" s="2">
        <v>49</v>
      </c>
      <c r="Z136" s="2">
        <v>51</v>
      </c>
      <c r="AA136" s="2">
        <v>56</v>
      </c>
      <c r="AB136">
        <v>135460</v>
      </c>
      <c r="AC136" s="2">
        <f t="shared" si="13"/>
        <v>59.853579470987995</v>
      </c>
      <c r="AD136" s="2">
        <f t="shared" si="21"/>
        <v>2.7900960827790255</v>
      </c>
      <c r="AE136" s="2">
        <f t="shared" si="20"/>
        <v>0.55128784455489299</v>
      </c>
      <c r="AF136" s="2">
        <f t="shared" si="22"/>
        <v>1.3287619047618993</v>
      </c>
      <c r="AG136" s="2">
        <f t="shared" si="26"/>
        <v>11.901791452659104</v>
      </c>
      <c r="AH136" s="2">
        <f t="shared" si="24"/>
        <v>1.1937743513728449</v>
      </c>
      <c r="AI136" s="2">
        <f t="shared" si="25"/>
        <v>11.661236751054016</v>
      </c>
      <c r="AJ136" s="2">
        <f t="shared" si="23"/>
        <v>1.1951540035697761</v>
      </c>
    </row>
    <row r="137" spans="1:36" x14ac:dyDescent="0.25">
      <c r="A137" s="3">
        <v>38596</v>
      </c>
      <c r="B137" s="1">
        <v>6298566</v>
      </c>
      <c r="C137" s="2">
        <f t="shared" si="6"/>
        <v>6397.7665480257538</v>
      </c>
      <c r="D137" s="2">
        <f t="shared" si="15"/>
        <v>369778.21109887323</v>
      </c>
      <c r="E137" s="1">
        <v>323354719</v>
      </c>
      <c r="F137" s="2">
        <f t="shared" si="14"/>
        <v>47.1709118852459</v>
      </c>
      <c r="G137" s="2">
        <v>48.12</v>
      </c>
      <c r="H137" s="2">
        <v>70.55</v>
      </c>
      <c r="I137" s="1">
        <v>112335</v>
      </c>
      <c r="J137" s="1">
        <v>72777</v>
      </c>
      <c r="K137" s="1">
        <v>39558</v>
      </c>
      <c r="L137" s="2">
        <v>69.101608312691013</v>
      </c>
      <c r="M137" s="2">
        <v>110.94</v>
      </c>
      <c r="N137" s="2">
        <v>82109.2</v>
      </c>
      <c r="O137">
        <v>76772.5</v>
      </c>
      <c r="P137" s="2">
        <v>0.35</v>
      </c>
      <c r="Q137" s="2">
        <f t="shared" si="27"/>
        <v>272.27239599825077</v>
      </c>
      <c r="R137" s="2">
        <v>6.0369014435832868E-2</v>
      </c>
      <c r="S137" s="2">
        <f t="shared" si="19"/>
        <v>13066.024588690902</v>
      </c>
      <c r="T137" s="2">
        <f t="shared" si="12"/>
        <v>755190.29372382211</v>
      </c>
      <c r="U137" s="2">
        <f t="shared" si="16"/>
        <v>229419.41709697471</v>
      </c>
      <c r="V137" s="2">
        <f t="shared" si="17"/>
        <v>148630.94243171343</v>
      </c>
      <c r="W137" s="2">
        <f t="shared" si="18"/>
        <v>80788.474665261281</v>
      </c>
      <c r="X137" s="2">
        <v>63</v>
      </c>
      <c r="Y137" s="2">
        <v>15</v>
      </c>
      <c r="Z137" s="2">
        <v>35</v>
      </c>
      <c r="AA137" s="2">
        <v>55</v>
      </c>
      <c r="AB137">
        <v>189458</v>
      </c>
      <c r="AC137" s="2">
        <f t="shared" si="13"/>
        <v>60.840233615031437</v>
      </c>
      <c r="AD137" s="2">
        <f t="shared" si="21"/>
        <v>1.3428336530556306</v>
      </c>
      <c r="AE137" s="2">
        <f t="shared" si="20"/>
        <v>-0.28761459644077725</v>
      </c>
      <c r="AF137" s="2">
        <f t="shared" si="22"/>
        <v>1.2461011791555787</v>
      </c>
      <c r="AG137" s="2">
        <f t="shared" si="26"/>
        <v>11.28290338581972</v>
      </c>
      <c r="AH137" s="2">
        <f t="shared" si="24"/>
        <v>-0.92715040010812322</v>
      </c>
      <c r="AI137" s="2">
        <f t="shared" si="25"/>
        <v>11.280620379765182</v>
      </c>
      <c r="AJ137" s="2">
        <f t="shared" si="23"/>
        <v>-0.79726577894934092</v>
      </c>
    </row>
    <row r="138" spans="1:36" x14ac:dyDescent="0.25">
      <c r="A138" s="3">
        <v>38626</v>
      </c>
      <c r="B138" s="1">
        <v>5617721</v>
      </c>
      <c r="C138" s="2">
        <f t="shared" ref="C138:C201" si="28">C139*B138/B139</f>
        <v>5706.198441032735</v>
      </c>
      <c r="D138" s="2">
        <f t="shared" si="15"/>
        <v>377474.97820116923</v>
      </c>
      <c r="E138" s="1">
        <v>330085202</v>
      </c>
      <c r="F138" s="2">
        <f t="shared" si="14"/>
        <v>47.200320184426232</v>
      </c>
      <c r="G138" s="2">
        <v>48.15</v>
      </c>
      <c r="H138" s="2">
        <v>70.27</v>
      </c>
      <c r="I138" s="1">
        <v>109768</v>
      </c>
      <c r="J138" s="1">
        <v>71860</v>
      </c>
      <c r="K138" s="1">
        <v>37908</v>
      </c>
      <c r="L138" s="2">
        <v>68.428823761379576</v>
      </c>
      <c r="M138" s="2">
        <v>110.86</v>
      </c>
      <c r="N138" s="2">
        <v>81829.2</v>
      </c>
      <c r="O138">
        <v>76230.5</v>
      </c>
      <c r="P138" s="2">
        <v>0.75</v>
      </c>
      <c r="Q138" s="2">
        <f t="shared" si="27"/>
        <v>274.31443896823765</v>
      </c>
      <c r="R138" s="2">
        <v>6.364175830754859E-2</v>
      </c>
      <c r="S138" s="2">
        <f t="shared" si="19"/>
        <v>11566.897798548063</v>
      </c>
      <c r="T138" s="2">
        <f t="shared" si="12"/>
        <v>765170.46146959171</v>
      </c>
      <c r="U138" s="2">
        <f t="shared" si="16"/>
        <v>222508.07620374867</v>
      </c>
      <c r="V138" s="2">
        <f t="shared" si="17"/>
        <v>145665.67994316542</v>
      </c>
      <c r="W138" s="2">
        <f t="shared" si="18"/>
        <v>76842.396260583278</v>
      </c>
      <c r="X138" s="2">
        <v>64</v>
      </c>
      <c r="Y138" s="2">
        <v>44</v>
      </c>
      <c r="Z138" s="2">
        <v>36</v>
      </c>
      <c r="AA138" s="2">
        <v>60</v>
      </c>
      <c r="AB138">
        <v>118175</v>
      </c>
      <c r="AC138" s="2">
        <f t="shared" si="13"/>
        <v>60.082094060439275</v>
      </c>
      <c r="AD138" s="2">
        <f t="shared" si="21"/>
        <v>2.1656990139157672</v>
      </c>
      <c r="AE138" s="2">
        <f t="shared" si="20"/>
        <v>-7.2111051018564076E-2</v>
      </c>
      <c r="AF138" s="2">
        <f t="shared" si="22"/>
        <v>0.81231813773035011</v>
      </c>
      <c r="AG138" s="2">
        <f t="shared" si="26"/>
        <v>10.604811349573007</v>
      </c>
      <c r="AH138" s="2">
        <f t="shared" si="24"/>
        <v>-0.34100929006737335</v>
      </c>
      <c r="AI138" s="2">
        <f t="shared" si="25"/>
        <v>9.8414276554203539</v>
      </c>
      <c r="AJ138" s="2">
        <f t="shared" si="23"/>
        <v>-0.70598195968608612</v>
      </c>
    </row>
    <row r="139" spans="1:36" x14ac:dyDescent="0.25">
      <c r="A139" s="3">
        <v>38657</v>
      </c>
      <c r="B139" s="1">
        <v>5753187</v>
      </c>
      <c r="C139" s="2">
        <f t="shared" si="28"/>
        <v>5843.7979903896612</v>
      </c>
      <c r="D139" s="2">
        <f t="shared" si="15"/>
        <v>386520.36227855313</v>
      </c>
      <c r="E139" s="1">
        <v>337994991</v>
      </c>
      <c r="F139" s="2">
        <f t="shared" si="14"/>
        <v>46.122015881147547</v>
      </c>
      <c r="G139" s="2">
        <v>47.05</v>
      </c>
      <c r="H139" s="2">
        <v>68.739999999999995</v>
      </c>
      <c r="I139" s="1">
        <v>115499</v>
      </c>
      <c r="J139" s="1">
        <v>75619</v>
      </c>
      <c r="K139" s="1">
        <v>39880</v>
      </c>
      <c r="L139" s="2">
        <v>68.959967934224622</v>
      </c>
      <c r="M139" s="2">
        <v>111.82</v>
      </c>
      <c r="N139" s="2">
        <v>84193.4</v>
      </c>
      <c r="O139">
        <v>78324.100000000006</v>
      </c>
      <c r="P139" s="2">
        <v>0.55000000000000004</v>
      </c>
      <c r="Q139" s="2">
        <f t="shared" si="27"/>
        <v>275.82316838256298</v>
      </c>
      <c r="R139" s="2">
        <v>6.2162864215155933E-2</v>
      </c>
      <c r="S139" s="2">
        <f t="shared" si="19"/>
        <v>11781.026892041082</v>
      </c>
      <c r="T139" s="2">
        <f t="shared" ref="T139:T202" si="29">D139*$Q$295/$Q139</f>
        <v>779220.42990083981</v>
      </c>
      <c r="U139" s="2">
        <f t="shared" si="16"/>
        <v>232844.60332844639</v>
      </c>
      <c r="V139" s="2">
        <f t="shared" si="17"/>
        <v>152447.00005276056</v>
      </c>
      <c r="W139" s="2">
        <f t="shared" si="18"/>
        <v>80397.603275685877</v>
      </c>
      <c r="X139" s="2">
        <v>72</v>
      </c>
      <c r="Y139" s="2">
        <v>29</v>
      </c>
      <c r="Z139" s="2">
        <v>36</v>
      </c>
      <c r="AA139" s="2">
        <v>64</v>
      </c>
      <c r="AB139">
        <v>13831</v>
      </c>
      <c r="AC139" s="2">
        <f t="shared" si="13"/>
        <v>58.864526039218902</v>
      </c>
      <c r="AD139" s="2">
        <f t="shared" si="21"/>
        <v>2.0069330414157927</v>
      </c>
      <c r="AE139" s="2">
        <f t="shared" si="20"/>
        <v>0.86595706296228592</v>
      </c>
      <c r="AF139" s="2">
        <f t="shared" si="22"/>
        <v>0.75021931814742704</v>
      </c>
      <c r="AG139" s="2">
        <f t="shared" si="26"/>
        <v>13.661050218632397</v>
      </c>
      <c r="AH139" s="2">
        <f t="shared" si="24"/>
        <v>2.8891887003661187</v>
      </c>
      <c r="AI139" s="2">
        <f t="shared" si="25"/>
        <v>12.931346468556937</v>
      </c>
      <c r="AJ139" s="2">
        <f t="shared" si="23"/>
        <v>2.7464072779268323</v>
      </c>
    </row>
    <row r="140" spans="1:36" x14ac:dyDescent="0.25">
      <c r="A140" s="3">
        <v>38687</v>
      </c>
      <c r="B140" s="1">
        <v>6067850</v>
      </c>
      <c r="C140" s="2">
        <f t="shared" si="28"/>
        <v>6163.4168393945665</v>
      </c>
      <c r="D140" s="2">
        <f t="shared" si="15"/>
        <v>389538.8748853702</v>
      </c>
      <c r="E140" s="1">
        <v>340634547</v>
      </c>
      <c r="F140" s="2">
        <f t="shared" si="14"/>
        <v>45.024106045081979</v>
      </c>
      <c r="G140" s="2">
        <v>45.93</v>
      </c>
      <c r="H140" s="2">
        <v>67.28</v>
      </c>
      <c r="I140" s="1">
        <v>120934</v>
      </c>
      <c r="J140" s="1">
        <v>79964</v>
      </c>
      <c r="K140" s="1">
        <v>40970</v>
      </c>
      <c r="L140" s="2">
        <v>70.338888879474709</v>
      </c>
      <c r="M140" s="2">
        <v>112.3</v>
      </c>
      <c r="N140" s="2">
        <v>90363.6</v>
      </c>
      <c r="O140">
        <v>83103.5</v>
      </c>
      <c r="P140" s="2">
        <v>0.36</v>
      </c>
      <c r="Q140" s="2">
        <f t="shared" si="27"/>
        <v>276.81613178874022</v>
      </c>
      <c r="R140" s="2">
        <v>5.6897333458586719E-2</v>
      </c>
      <c r="S140" s="2">
        <f t="shared" si="19"/>
        <v>12380.803777322553</v>
      </c>
      <c r="T140" s="2">
        <f t="shared" si="29"/>
        <v>782488.75571240985</v>
      </c>
      <c r="U140" s="2">
        <f t="shared" si="16"/>
        <v>242926.96129794815</v>
      </c>
      <c r="V140" s="2">
        <f t="shared" si="17"/>
        <v>160628.2065691131</v>
      </c>
      <c r="W140" s="2">
        <f t="shared" si="18"/>
        <v>82298.754728835018</v>
      </c>
      <c r="X140" s="2">
        <v>55</v>
      </c>
      <c r="Y140" s="2">
        <v>31</v>
      </c>
      <c r="Z140" s="2">
        <v>28</v>
      </c>
      <c r="AA140" s="2">
        <v>51</v>
      </c>
      <c r="AB140">
        <v>-286719</v>
      </c>
      <c r="AC140" s="2">
        <f t="shared" si="13"/>
        <v>58.274597450817268</v>
      </c>
      <c r="AD140" s="2">
        <f t="shared" si="21"/>
        <v>3.1979415548612389</v>
      </c>
      <c r="AE140" s="2">
        <f t="shared" si="20"/>
        <v>0.42926131282419178</v>
      </c>
      <c r="AF140" s="2">
        <f t="shared" si="22"/>
        <v>0.74522168082187257</v>
      </c>
      <c r="AG140" s="2">
        <f t="shared" si="26"/>
        <v>13.359903354371095</v>
      </c>
      <c r="AH140" s="2">
        <f t="shared" si="24"/>
        <v>7.3286029546259179</v>
      </c>
      <c r="AI140" s="2">
        <f t="shared" si="25"/>
        <v>12.531500045362765</v>
      </c>
      <c r="AJ140" s="2">
        <f t="shared" si="23"/>
        <v>6.1020809686928912</v>
      </c>
    </row>
    <row r="141" spans="1:36" x14ac:dyDescent="0.25">
      <c r="A141" s="3">
        <v>38718</v>
      </c>
      <c r="B141" s="1">
        <v>6678666</v>
      </c>
      <c r="C141" s="2">
        <f t="shared" si="28"/>
        <v>6783.8530103895037</v>
      </c>
      <c r="D141" s="2">
        <f t="shared" si="15"/>
        <v>393236.08842562843</v>
      </c>
      <c r="E141" s="1">
        <v>343867597</v>
      </c>
      <c r="F141" s="2">
        <f t="shared" si="14"/>
        <v>45.151542008196735</v>
      </c>
      <c r="G141" s="2">
        <v>46.06</v>
      </c>
      <c r="H141" s="2">
        <v>68.92</v>
      </c>
      <c r="I141" s="1">
        <v>112173</v>
      </c>
      <c r="J141" s="1">
        <v>72227</v>
      </c>
      <c r="K141" s="1">
        <v>39946</v>
      </c>
      <c r="L141" s="2">
        <v>68.060610438826302</v>
      </c>
      <c r="M141" s="2">
        <v>113.38</v>
      </c>
      <c r="N141" s="2">
        <v>91899</v>
      </c>
      <c r="O141">
        <v>84991.1</v>
      </c>
      <c r="P141" s="2">
        <v>0.59</v>
      </c>
      <c r="Q141" s="2">
        <f t="shared" si="27"/>
        <v>278.44934696629377</v>
      </c>
      <c r="R141" s="2">
        <v>5.7002413726379375E-2</v>
      </c>
      <c r="S141" s="2">
        <f t="shared" si="19"/>
        <v>13547.180616993735</v>
      </c>
      <c r="T141" s="2">
        <f t="shared" si="29"/>
        <v>785282.39141729835</v>
      </c>
      <c r="U141" s="2">
        <f t="shared" si="16"/>
        <v>224006.60642598252</v>
      </c>
      <c r="V141" s="2">
        <f t="shared" si="17"/>
        <v>144235.46809240585</v>
      </c>
      <c r="W141" s="2">
        <f t="shared" si="18"/>
        <v>79771.138333576688</v>
      </c>
      <c r="X141" s="2">
        <v>54</v>
      </c>
      <c r="Y141" s="2">
        <v>28</v>
      </c>
      <c r="Z141" s="2">
        <v>42</v>
      </c>
      <c r="AA141" s="2">
        <v>70</v>
      </c>
      <c r="AB141">
        <v>86616</v>
      </c>
      <c r="AC141" s="2">
        <f t="shared" si="13"/>
        <v>59.810420304042403</v>
      </c>
      <c r="AD141" s="2">
        <f t="shared" si="21"/>
        <v>3.4111638088288876</v>
      </c>
      <c r="AE141" s="2">
        <f t="shared" si="20"/>
        <v>0.96170970614426476</v>
      </c>
      <c r="AF141" s="2">
        <f t="shared" si="22"/>
        <v>1.003163126976947</v>
      </c>
      <c r="AG141" s="2">
        <f t="shared" si="26"/>
        <v>14.074940231032196</v>
      </c>
      <c r="AH141" s="2">
        <f t="shared" si="24"/>
        <v>1.699135492609849</v>
      </c>
      <c r="AI141" s="2">
        <f t="shared" si="25"/>
        <v>13.980272642540559</v>
      </c>
      <c r="AJ141" s="2">
        <f t="shared" si="23"/>
        <v>2.2713844783914139</v>
      </c>
    </row>
    <row r="142" spans="1:36" x14ac:dyDescent="0.25">
      <c r="A142" s="3">
        <v>38749</v>
      </c>
      <c r="B142" s="1">
        <v>6284521</v>
      </c>
      <c r="C142" s="2">
        <f t="shared" si="28"/>
        <v>6383.500343437755</v>
      </c>
      <c r="D142" s="2">
        <f t="shared" si="15"/>
        <v>400544.81764020002</v>
      </c>
      <c r="E142" s="1">
        <v>350258758</v>
      </c>
      <c r="F142" s="2">
        <f t="shared" si="14"/>
        <v>45.298583504098367</v>
      </c>
      <c r="G142" s="2">
        <v>46.21</v>
      </c>
      <c r="H142" s="2">
        <v>68.59</v>
      </c>
      <c r="I142" s="1">
        <v>97245</v>
      </c>
      <c r="J142" s="1">
        <v>62443</v>
      </c>
      <c r="K142" s="1">
        <v>34801</v>
      </c>
      <c r="L142" s="2">
        <v>68.97248494489854</v>
      </c>
      <c r="M142" s="2">
        <v>113.62</v>
      </c>
      <c r="N142" s="2">
        <v>90591.3</v>
      </c>
      <c r="O142">
        <v>84091.8</v>
      </c>
      <c r="P142" s="2">
        <v>0.41</v>
      </c>
      <c r="Q142" s="2">
        <f t="shared" si="27"/>
        <v>279.59098928885555</v>
      </c>
      <c r="R142" s="2">
        <v>5.5110968906111335E-2</v>
      </c>
      <c r="S142" s="2">
        <f t="shared" si="19"/>
        <v>12695.634499184383</v>
      </c>
      <c r="T142" s="2">
        <f t="shared" si="29"/>
        <v>796611.62868581992</v>
      </c>
      <c r="U142" s="2">
        <f t="shared" si="16"/>
        <v>193402.82140696395</v>
      </c>
      <c r="V142" s="2">
        <f t="shared" si="17"/>
        <v>124187.90042794027</v>
      </c>
      <c r="W142" s="2">
        <f t="shared" si="18"/>
        <v>69212.932158812822</v>
      </c>
      <c r="X142" s="2">
        <v>55</v>
      </c>
      <c r="Y142" s="2">
        <v>43</v>
      </c>
      <c r="Z142" s="2">
        <v>36</v>
      </c>
      <c r="AA142" s="2">
        <v>54</v>
      </c>
      <c r="AB142">
        <v>176632</v>
      </c>
      <c r="AC142" s="2">
        <f t="shared" si="13"/>
        <v>59.784141164588675</v>
      </c>
      <c r="AD142" s="2">
        <f t="shared" si="21"/>
        <v>3.112805154732734</v>
      </c>
      <c r="AE142" s="2">
        <f t="shared" si="20"/>
        <v>0.21167754454050058</v>
      </c>
      <c r="AF142" s="2">
        <f t="shared" si="22"/>
        <v>1.195542656059656</v>
      </c>
      <c r="AG142" s="2">
        <f t="shared" si="26"/>
        <v>11.039706022950412</v>
      </c>
      <c r="AH142" s="2">
        <f t="shared" si="24"/>
        <v>-1.422975222798939</v>
      </c>
      <c r="AI142" s="2">
        <f t="shared" si="25"/>
        <v>11.060660089543962</v>
      </c>
      <c r="AJ142" s="2">
        <f t="shared" si="23"/>
        <v>-1.0581107904239384</v>
      </c>
    </row>
    <row r="143" spans="1:36" x14ac:dyDescent="0.25">
      <c r="A143" s="3">
        <v>38777</v>
      </c>
      <c r="B143" s="1">
        <v>7885725</v>
      </c>
      <c r="C143" s="2">
        <f t="shared" si="28"/>
        <v>8009.9228319478434</v>
      </c>
      <c r="D143" s="2">
        <f t="shared" si="15"/>
        <v>408600.29696435499</v>
      </c>
      <c r="E143" s="1">
        <v>357302919</v>
      </c>
      <c r="F143" s="2">
        <f t="shared" si="14"/>
        <v>44.818247950819675</v>
      </c>
      <c r="G143" s="2">
        <v>45.72</v>
      </c>
      <c r="H143" s="2">
        <v>67.81</v>
      </c>
      <c r="I143" s="1">
        <v>129232</v>
      </c>
      <c r="J143" s="1">
        <v>82917</v>
      </c>
      <c r="K143" s="1">
        <v>46314</v>
      </c>
      <c r="L143" s="2">
        <v>69.18673903794523</v>
      </c>
      <c r="M143" s="2">
        <v>113.6</v>
      </c>
      <c r="N143" s="2">
        <v>85474.3</v>
      </c>
      <c r="O143">
        <v>80125.7</v>
      </c>
      <c r="P143" s="2">
        <v>0.43</v>
      </c>
      <c r="Q143" s="2">
        <f t="shared" si="27"/>
        <v>280.79323054279763</v>
      </c>
      <c r="R143" s="2">
        <v>5.322328403976484E-2</v>
      </c>
      <c r="S143" s="2">
        <f t="shared" si="19"/>
        <v>15862.089431207767</v>
      </c>
      <c r="T143" s="2">
        <f t="shared" si="29"/>
        <v>809153.17014240776</v>
      </c>
      <c r="U143" s="2">
        <f t="shared" si="16"/>
        <v>255918.7628122695</v>
      </c>
      <c r="V143" s="2">
        <f t="shared" si="17"/>
        <v>164200.9413775609</v>
      </c>
      <c r="W143" s="2">
        <f t="shared" si="18"/>
        <v>91715.841129808789</v>
      </c>
      <c r="X143" s="2">
        <v>58</v>
      </c>
      <c r="Y143" s="2">
        <v>16</v>
      </c>
      <c r="Z143" s="2">
        <v>34</v>
      </c>
      <c r="AA143" s="2">
        <v>58</v>
      </c>
      <c r="AB143">
        <v>76455</v>
      </c>
      <c r="AC143" s="2">
        <f t="shared" si="13"/>
        <v>59.329937481390019</v>
      </c>
      <c r="AD143" s="2">
        <f t="shared" si="21"/>
        <v>2.8333484203856285</v>
      </c>
      <c r="AE143" s="2">
        <f t="shared" si="20"/>
        <v>-1.7602534765015498E-2</v>
      </c>
      <c r="AF143" s="2">
        <f t="shared" si="22"/>
        <v>1.523803798990131</v>
      </c>
      <c r="AG143" s="2">
        <f t="shared" si="26"/>
        <v>10.940460924236683</v>
      </c>
      <c r="AH143" s="2">
        <f t="shared" si="24"/>
        <v>-5.6484452701307974</v>
      </c>
      <c r="AI143" s="2">
        <f t="shared" si="25"/>
        <v>11.140131744118452</v>
      </c>
      <c r="AJ143" s="2">
        <f t="shared" si="23"/>
        <v>-4.7163932749685555</v>
      </c>
    </row>
    <row r="144" spans="1:36" x14ac:dyDescent="0.25">
      <c r="A144" s="3">
        <v>38808</v>
      </c>
      <c r="B144" s="1">
        <v>6779703</v>
      </c>
      <c r="C144" s="2">
        <f t="shared" si="28"/>
        <v>6886.4813131988867</v>
      </c>
      <c r="D144" s="2">
        <f t="shared" si="15"/>
        <v>417895.74969941581</v>
      </c>
      <c r="E144" s="1">
        <v>365431382</v>
      </c>
      <c r="F144" s="2">
        <f t="shared" si="14"/>
        <v>44.151659836065576</v>
      </c>
      <c r="G144" s="2">
        <v>45.04</v>
      </c>
      <c r="H144" s="2">
        <v>65.260000000000005</v>
      </c>
      <c r="I144" s="1">
        <v>109246</v>
      </c>
      <c r="J144" s="1">
        <v>70962</v>
      </c>
      <c r="K144" s="1">
        <v>38284</v>
      </c>
      <c r="L144" s="2">
        <v>69.063387070805049</v>
      </c>
      <c r="M144" s="2">
        <v>114.34</v>
      </c>
      <c r="N144" s="2">
        <v>85832.7</v>
      </c>
      <c r="O144">
        <v>79550.100000000006</v>
      </c>
      <c r="P144" s="2">
        <v>0.21</v>
      </c>
      <c r="Q144" s="2">
        <f t="shared" si="27"/>
        <v>281.3828963269375</v>
      </c>
      <c r="R144" s="2">
        <v>4.6331964842121875E-2</v>
      </c>
      <c r="S144" s="2">
        <f t="shared" si="19"/>
        <v>13608.754302942836</v>
      </c>
      <c r="T144" s="2">
        <f t="shared" si="29"/>
        <v>825826.76453408122</v>
      </c>
      <c r="U144" s="2">
        <f t="shared" si="16"/>
        <v>215887.02632937153</v>
      </c>
      <c r="V144" s="2">
        <f t="shared" si="17"/>
        <v>140231.90929081946</v>
      </c>
      <c r="W144" s="2">
        <f t="shared" si="18"/>
        <v>75655.117038552067</v>
      </c>
      <c r="X144" s="2">
        <v>55</v>
      </c>
      <c r="Y144" s="2">
        <v>0</v>
      </c>
      <c r="Z144" s="2">
        <v>35</v>
      </c>
      <c r="AA144" s="2">
        <v>53</v>
      </c>
      <c r="AB144">
        <v>229803</v>
      </c>
      <c r="AC144" s="2">
        <f t="shared" ref="AC144:AC207" si="30">((1+H144/100)/(Q144/Q132)-1)*100</f>
        <v>57.942226322920007</v>
      </c>
      <c r="AD144" s="2">
        <f t="shared" si="21"/>
        <v>2.9162916291629148</v>
      </c>
      <c r="AE144" s="2">
        <f t="shared" si="20"/>
        <v>0.65140845070423836</v>
      </c>
      <c r="AF144" s="2">
        <f t="shared" si="22"/>
        <v>2.0835838845460142</v>
      </c>
      <c r="AG144" s="2">
        <f t="shared" si="26"/>
        <v>10.41918863810325</v>
      </c>
      <c r="AH144" s="2">
        <f t="shared" si="24"/>
        <v>0.41930732395585313</v>
      </c>
      <c r="AI144" s="2">
        <f t="shared" si="25"/>
        <v>10.115527723331464</v>
      </c>
      <c r="AJ144" s="2">
        <f t="shared" si="23"/>
        <v>-0.7183712591590341</v>
      </c>
    </row>
    <row r="145" spans="1:36" x14ac:dyDescent="0.25">
      <c r="A145" s="3">
        <v>38838</v>
      </c>
      <c r="B145" s="1">
        <v>7978917</v>
      </c>
      <c r="C145" s="2">
        <f t="shared" si="28"/>
        <v>8104.5825783319588</v>
      </c>
      <c r="D145" s="2">
        <f t="shared" si="15"/>
        <v>427024.21858914534</v>
      </c>
      <c r="E145" s="1">
        <v>373413825</v>
      </c>
      <c r="F145" s="2">
        <f t="shared" si="14"/>
        <v>42.965525102459019</v>
      </c>
      <c r="G145" s="2">
        <v>43.83</v>
      </c>
      <c r="H145" s="2">
        <v>62.29</v>
      </c>
      <c r="I145" s="1">
        <v>126575</v>
      </c>
      <c r="J145" s="1">
        <v>82443</v>
      </c>
      <c r="K145" s="1">
        <v>44133</v>
      </c>
      <c r="L145" s="2">
        <v>70.628147642201469</v>
      </c>
      <c r="M145" s="2">
        <v>115.6</v>
      </c>
      <c r="N145" s="2">
        <v>87156.4</v>
      </c>
      <c r="O145">
        <v>80695.399999999994</v>
      </c>
      <c r="P145" s="2">
        <v>0.1</v>
      </c>
      <c r="Q145" s="2">
        <f t="shared" si="27"/>
        <v>281.66427922326443</v>
      </c>
      <c r="R145" s="2">
        <v>4.2271168083355848E-2</v>
      </c>
      <c r="S145" s="2">
        <f t="shared" si="19"/>
        <v>15999.911266048612</v>
      </c>
      <c r="T145" s="2">
        <f t="shared" si="29"/>
        <v>843023.01072811929</v>
      </c>
      <c r="U145" s="2">
        <f t="shared" si="16"/>
        <v>249881.9339461794</v>
      </c>
      <c r="V145" s="2">
        <f t="shared" si="17"/>
        <v>162757.38716432842</v>
      </c>
      <c r="W145" s="2">
        <f t="shared" si="18"/>
        <v>87126.520962644572</v>
      </c>
      <c r="X145" s="2">
        <v>58</v>
      </c>
      <c r="Y145" s="2">
        <v>49</v>
      </c>
      <c r="Z145" s="2">
        <v>37</v>
      </c>
      <c r="AA145" s="2">
        <v>56</v>
      </c>
      <c r="AB145">
        <v>198837</v>
      </c>
      <c r="AC145" s="2">
        <f t="shared" si="30"/>
        <v>55.708039298867781</v>
      </c>
      <c r="AD145" s="2">
        <f t="shared" si="21"/>
        <v>4.2192571222502639</v>
      </c>
      <c r="AE145" s="2">
        <f t="shared" si="20"/>
        <v>1.1019765611334442</v>
      </c>
      <c r="AF145" s="2">
        <f t="shared" si="22"/>
        <v>2.5131361657408924</v>
      </c>
      <c r="AG145" s="2">
        <f t="shared" si="26"/>
        <v>11.276605795661855</v>
      </c>
      <c r="AH145" s="2">
        <f t="shared" si="24"/>
        <v>1.5421861365190637</v>
      </c>
      <c r="AI145" s="2">
        <f t="shared" si="25"/>
        <v>11.199395878635542</v>
      </c>
      <c r="AJ145" s="2">
        <f t="shared" si="23"/>
        <v>1.4397216345422459</v>
      </c>
    </row>
    <row r="146" spans="1:36" x14ac:dyDescent="0.25">
      <c r="A146" s="3">
        <v>38869</v>
      </c>
      <c r="B146" s="1">
        <v>7177439</v>
      </c>
      <c r="C146" s="2">
        <f t="shared" si="28"/>
        <v>7290.4815373365027</v>
      </c>
      <c r="D146" s="2">
        <f t="shared" si="15"/>
        <v>430174.83849482809</v>
      </c>
      <c r="E146" s="1">
        <v>376168903</v>
      </c>
      <c r="F146" s="2">
        <f t="shared" si="14"/>
        <v>42.357753586065577</v>
      </c>
      <c r="G146" s="2">
        <v>43.21</v>
      </c>
      <c r="H146" s="2">
        <v>62.16</v>
      </c>
      <c r="I146" s="1">
        <v>116581</v>
      </c>
      <c r="J146" s="1">
        <v>75770</v>
      </c>
      <c r="K146" s="1">
        <v>40811</v>
      </c>
      <c r="L146" s="2">
        <v>71.685559606955067</v>
      </c>
      <c r="M146" s="2">
        <v>114.73</v>
      </c>
      <c r="N146" s="2">
        <v>89141.7</v>
      </c>
      <c r="O146">
        <v>82443.199999999997</v>
      </c>
      <c r="P146" s="2">
        <v>-0.21</v>
      </c>
      <c r="Q146" s="2">
        <f t="shared" si="27"/>
        <v>281.07278423689559</v>
      </c>
      <c r="R146" s="2">
        <v>4.0290456721725043E-2</v>
      </c>
      <c r="S146" s="2">
        <f t="shared" si="19"/>
        <v>14423.016962510947</v>
      </c>
      <c r="T146" s="2">
        <f t="shared" si="29"/>
        <v>851030.06717482605</v>
      </c>
      <c r="U146" s="2">
        <f t="shared" si="16"/>
        <v>230636.30734065172</v>
      </c>
      <c r="V146" s="2">
        <f t="shared" si="17"/>
        <v>149898.46550639623</v>
      </c>
      <c r="W146" s="2">
        <f t="shared" si="18"/>
        <v>80737.84183425548</v>
      </c>
      <c r="X146" s="2">
        <v>55</v>
      </c>
      <c r="Y146" s="2">
        <v>31</v>
      </c>
      <c r="Z146" s="2">
        <v>38</v>
      </c>
      <c r="AA146" s="2">
        <v>51</v>
      </c>
      <c r="AB146">
        <v>155455</v>
      </c>
      <c r="AC146" s="2">
        <f t="shared" si="30"/>
        <v>55.879542056952047</v>
      </c>
      <c r="AD146" s="2">
        <f t="shared" si="21"/>
        <v>3.7623225106267588</v>
      </c>
      <c r="AE146" s="2">
        <f t="shared" si="20"/>
        <v>-0.75259515570933466</v>
      </c>
      <c r="AF146" s="2">
        <f t="shared" si="22"/>
        <v>2.611443031909344</v>
      </c>
      <c r="AG146" s="2">
        <f t="shared" si="26"/>
        <v>10.851528438582658</v>
      </c>
      <c r="AH146" s="2">
        <f t="shared" si="24"/>
        <v>2.2778591130427683</v>
      </c>
      <c r="AI146" s="2">
        <f t="shared" si="25"/>
        <v>10.401347690486485</v>
      </c>
      <c r="AJ146" s="2">
        <f t="shared" si="23"/>
        <v>2.165922716784352</v>
      </c>
    </row>
    <row r="147" spans="1:36" x14ac:dyDescent="0.25">
      <c r="A147" s="3">
        <v>38899</v>
      </c>
      <c r="B147" s="1">
        <v>7541634</v>
      </c>
      <c r="C147" s="2">
        <f t="shared" si="28"/>
        <v>7660.4125006634313</v>
      </c>
      <c r="D147" s="2">
        <f t="shared" si="15"/>
        <v>436631.3119870901</v>
      </c>
      <c r="E147" s="1">
        <v>381814804</v>
      </c>
      <c r="F147" s="2">
        <f t="shared" si="14"/>
        <v>41.328463114754101</v>
      </c>
      <c r="G147" s="2">
        <v>42.16</v>
      </c>
      <c r="H147" s="2">
        <v>59.78</v>
      </c>
      <c r="I147" s="1">
        <v>116678</v>
      </c>
      <c r="J147" s="1">
        <v>76224</v>
      </c>
      <c r="K147" s="1">
        <v>40454</v>
      </c>
      <c r="L147" s="2">
        <v>71.091911805350861</v>
      </c>
      <c r="M147" s="2">
        <v>116.92</v>
      </c>
      <c r="N147" s="2">
        <v>90299.1</v>
      </c>
      <c r="O147">
        <v>84151.3</v>
      </c>
      <c r="P147" s="2">
        <v>0.19</v>
      </c>
      <c r="Q147" s="2">
        <f t="shared" si="27"/>
        <v>281.60682252694568</v>
      </c>
      <c r="R147" s="2">
        <v>3.9667838992016202E-2</v>
      </c>
      <c r="S147" s="2">
        <f t="shared" si="19"/>
        <v>15126.124807836261</v>
      </c>
      <c r="T147" s="2">
        <f t="shared" si="29"/>
        <v>862165.0230394291</v>
      </c>
      <c r="U147" s="2">
        <f t="shared" si="16"/>
        <v>230390.46398296056</v>
      </c>
      <c r="V147" s="2">
        <f t="shared" si="17"/>
        <v>150510.65947854085</v>
      </c>
      <c r="W147" s="2">
        <f t="shared" si="18"/>
        <v>79879.80450441975</v>
      </c>
      <c r="X147" s="2">
        <v>47</v>
      </c>
      <c r="Y147" s="2">
        <v>26</v>
      </c>
      <c r="Z147" s="2">
        <v>29</v>
      </c>
      <c r="AA147" s="2">
        <v>58</v>
      </c>
      <c r="AB147">
        <v>154357</v>
      </c>
      <c r="AC147" s="2">
        <f t="shared" si="30"/>
        <v>53.683699742901211</v>
      </c>
      <c r="AD147" s="2">
        <f t="shared" si="21"/>
        <v>5.6665160415725113</v>
      </c>
      <c r="AE147" s="2">
        <f t="shared" si="20"/>
        <v>1.9088294256079497</v>
      </c>
      <c r="AF147" s="2">
        <f t="shared" si="22"/>
        <v>2.7216058219995176</v>
      </c>
      <c r="AG147" s="2">
        <f t="shared" si="26"/>
        <v>10.255445977345534</v>
      </c>
      <c r="AH147" s="2">
        <f t="shared" si="24"/>
        <v>1.298382238615603</v>
      </c>
      <c r="AI147" s="2">
        <f t="shared" si="25"/>
        <v>10.036939935011869</v>
      </c>
      <c r="AJ147" s="2">
        <f t="shared" si="23"/>
        <v>2.0718506802259062</v>
      </c>
    </row>
    <row r="148" spans="1:36" x14ac:dyDescent="0.25">
      <c r="A148" s="3">
        <v>38930</v>
      </c>
      <c r="B148" s="1">
        <v>8134142</v>
      </c>
      <c r="C148" s="2">
        <f t="shared" si="28"/>
        <v>8262.2523260836369</v>
      </c>
      <c r="D148" s="2">
        <f t="shared" si="15"/>
        <v>439071.35742326075</v>
      </c>
      <c r="E148" s="1">
        <v>383948516</v>
      </c>
      <c r="F148" s="2">
        <f t="shared" si="14"/>
        <v>41.034380122950822</v>
      </c>
      <c r="G148" s="2">
        <v>41.86</v>
      </c>
      <c r="H148" s="2">
        <v>59.12</v>
      </c>
      <c r="I148" s="1">
        <v>123070</v>
      </c>
      <c r="J148" s="1">
        <v>79959</v>
      </c>
      <c r="K148" s="1">
        <v>43111</v>
      </c>
      <c r="L148" s="2">
        <v>72.516695861489609</v>
      </c>
      <c r="M148" s="2">
        <v>116.6</v>
      </c>
      <c r="N148" s="2">
        <v>90794.1</v>
      </c>
      <c r="O148">
        <v>84395.5</v>
      </c>
      <c r="P148" s="2">
        <v>0.05</v>
      </c>
      <c r="Q148" s="2">
        <f t="shared" si="27"/>
        <v>281.74762593820913</v>
      </c>
      <c r="R148" s="2">
        <v>3.8422354908168366E-2</v>
      </c>
      <c r="S148" s="2">
        <f t="shared" si="19"/>
        <v>16306.354672906991</v>
      </c>
      <c r="T148" s="2">
        <f t="shared" si="29"/>
        <v>866549.8218029039</v>
      </c>
      <c r="U148" s="2">
        <f t="shared" si="16"/>
        <v>242890.55700455845</v>
      </c>
      <c r="V148" s="2">
        <f t="shared" si="17"/>
        <v>157806.82577011044</v>
      </c>
      <c r="W148" s="2">
        <f t="shared" si="18"/>
        <v>85083.731234448031</v>
      </c>
      <c r="X148" s="2">
        <v>50</v>
      </c>
      <c r="Y148" s="2">
        <v>17</v>
      </c>
      <c r="Z148" s="2">
        <v>33</v>
      </c>
      <c r="AA148" s="2">
        <v>56</v>
      </c>
      <c r="AB148">
        <v>128915</v>
      </c>
      <c r="AC148" s="2">
        <f t="shared" si="30"/>
        <v>53.232448481014828</v>
      </c>
      <c r="AD148" s="2">
        <f t="shared" si="21"/>
        <v>4.7995685781053288</v>
      </c>
      <c r="AE148" s="2">
        <f t="shared" si="20"/>
        <v>-0.27369141293192012</v>
      </c>
      <c r="AF148" s="2">
        <f t="shared" si="22"/>
        <v>2.8041966355584647</v>
      </c>
      <c r="AG148" s="2">
        <f t="shared" si="26"/>
        <v>9.5520381864339754</v>
      </c>
      <c r="AH148" s="2">
        <f t="shared" si="24"/>
        <v>0.54817822104540337</v>
      </c>
      <c r="AI148" s="2">
        <f t="shared" si="25"/>
        <v>9.052907694196243</v>
      </c>
      <c r="AJ148" s="2">
        <f t="shared" si="23"/>
        <v>0.29019159537642114</v>
      </c>
    </row>
    <row r="149" spans="1:36" x14ac:dyDescent="0.25">
      <c r="A149" s="3">
        <v>38961</v>
      </c>
      <c r="B149" s="1">
        <v>7249768</v>
      </c>
      <c r="C149" s="2">
        <f t="shared" si="28"/>
        <v>7363.9496976530172</v>
      </c>
      <c r="D149" s="2">
        <f t="shared" si="15"/>
        <v>447496.12240191363</v>
      </c>
      <c r="E149" s="1">
        <v>391315601</v>
      </c>
      <c r="F149" s="2">
        <f t="shared" si="14"/>
        <v>40.720691598360659</v>
      </c>
      <c r="G149" s="2">
        <v>41.54</v>
      </c>
      <c r="H149" s="2">
        <v>58.88</v>
      </c>
      <c r="I149" s="1">
        <v>117887</v>
      </c>
      <c r="J149" s="1">
        <v>76943</v>
      </c>
      <c r="K149" s="1">
        <v>40944</v>
      </c>
      <c r="L149" s="2">
        <v>72.231450842533548</v>
      </c>
      <c r="M149" s="2">
        <v>116.85</v>
      </c>
      <c r="N149" s="2">
        <v>92745.8</v>
      </c>
      <c r="O149">
        <v>86349.4</v>
      </c>
      <c r="P149" s="2">
        <v>0.21</v>
      </c>
      <c r="Q149" s="2">
        <f t="shared" si="27"/>
        <v>282.33929595267938</v>
      </c>
      <c r="R149" s="2">
        <v>3.6973634134006339E-2</v>
      </c>
      <c r="S149" s="2">
        <f t="shared" si="19"/>
        <v>14503.011165108494</v>
      </c>
      <c r="T149" s="2">
        <f t="shared" si="29"/>
        <v>881326.1260606068</v>
      </c>
      <c r="U149" s="2">
        <f t="shared" si="16"/>
        <v>232173.83977596331</v>
      </c>
      <c r="V149" s="2">
        <f t="shared" si="17"/>
        <v>151536.23176331524</v>
      </c>
      <c r="W149" s="2">
        <f t="shared" si="18"/>
        <v>80637.608012648052</v>
      </c>
      <c r="X149" s="2">
        <v>52</v>
      </c>
      <c r="Y149" s="2">
        <v>34</v>
      </c>
      <c r="Z149" s="2">
        <v>27</v>
      </c>
      <c r="AA149" s="2">
        <v>55</v>
      </c>
      <c r="AB149">
        <v>176735</v>
      </c>
      <c r="AC149" s="2">
        <f t="shared" si="30"/>
        <v>53.215081628071758</v>
      </c>
      <c r="AD149" s="2">
        <f t="shared" si="21"/>
        <v>5.3272038939967459</v>
      </c>
      <c r="AE149" s="2">
        <f t="shared" si="20"/>
        <v>0.21440823327616432</v>
      </c>
      <c r="AF149" s="2">
        <f t="shared" si="22"/>
        <v>2.880487877083393</v>
      </c>
      <c r="AG149" s="2">
        <f t="shared" si="26"/>
        <v>12.95421219546653</v>
      </c>
      <c r="AH149" s="2">
        <f t="shared" si="24"/>
        <v>2.149589015145259</v>
      </c>
      <c r="AI149" s="2">
        <f t="shared" si="25"/>
        <v>12.474388615715259</v>
      </c>
      <c r="AJ149" s="2">
        <f t="shared" si="23"/>
        <v>2.3151708325680698</v>
      </c>
    </row>
    <row r="150" spans="1:36" x14ac:dyDescent="0.25">
      <c r="A150" s="3">
        <v>38991</v>
      </c>
      <c r="B150" s="1">
        <v>7661788</v>
      </c>
      <c r="C150" s="2">
        <f t="shared" si="28"/>
        <v>7782.4588905578103</v>
      </c>
      <c r="D150" s="2">
        <f t="shared" si="15"/>
        <v>452761.52032084361</v>
      </c>
      <c r="E150" s="1">
        <v>395919959</v>
      </c>
      <c r="F150" s="2">
        <f t="shared" si="14"/>
        <v>40.554044569672129</v>
      </c>
      <c r="G150" s="2">
        <v>41.37</v>
      </c>
      <c r="H150" s="2">
        <v>58.58</v>
      </c>
      <c r="I150" s="1">
        <v>125421</v>
      </c>
      <c r="J150" s="1">
        <v>82238</v>
      </c>
      <c r="K150" s="1">
        <v>43183</v>
      </c>
      <c r="L150" s="2">
        <v>73.422503995423469</v>
      </c>
      <c r="M150" s="2">
        <v>117.98</v>
      </c>
      <c r="N150" s="2">
        <v>92640.3</v>
      </c>
      <c r="O150">
        <v>86255.7</v>
      </c>
      <c r="P150" s="2">
        <v>0.33</v>
      </c>
      <c r="Q150" s="2">
        <f t="shared" si="27"/>
        <v>283.27101562932324</v>
      </c>
      <c r="R150" s="2">
        <v>3.2650766378807594E-2</v>
      </c>
      <c r="S150" s="2">
        <f t="shared" si="19"/>
        <v>15276.835110395672</v>
      </c>
      <c r="T150" s="2">
        <f t="shared" si="29"/>
        <v>888763.20293390285</v>
      </c>
      <c r="U150" s="2">
        <f t="shared" si="16"/>
        <v>246199.30067418618</v>
      </c>
      <c r="V150" s="2">
        <f t="shared" si="17"/>
        <v>161431.80240026567</v>
      </c>
      <c r="W150" s="2">
        <f t="shared" si="18"/>
        <v>84767.498273920486</v>
      </c>
      <c r="X150" s="2">
        <v>50</v>
      </c>
      <c r="Y150" s="2">
        <v>24</v>
      </c>
      <c r="Z150" s="2">
        <v>30</v>
      </c>
      <c r="AA150" s="2">
        <v>58</v>
      </c>
      <c r="AB150">
        <v>129795</v>
      </c>
      <c r="AC150" s="2">
        <f t="shared" si="30"/>
        <v>53.565953914983133</v>
      </c>
      <c r="AD150" s="2">
        <f t="shared" si="21"/>
        <v>6.4225148836370316</v>
      </c>
      <c r="AE150" s="2">
        <f t="shared" si="20"/>
        <v>0.96705177578091384</v>
      </c>
      <c r="AF150" s="2">
        <f t="shared" si="22"/>
        <v>2.8892881335964349</v>
      </c>
      <c r="AG150" s="2">
        <f t="shared" si="26"/>
        <v>13.21178747928613</v>
      </c>
      <c r="AH150" s="2">
        <f t="shared" si="24"/>
        <v>-0.11375178175184741</v>
      </c>
      <c r="AI150" s="2">
        <f t="shared" si="25"/>
        <v>13.151166527833347</v>
      </c>
      <c r="AJ150" s="2">
        <f t="shared" si="23"/>
        <v>-0.10851262429153463</v>
      </c>
    </row>
    <row r="151" spans="1:36" x14ac:dyDescent="0.25">
      <c r="A151" s="3">
        <v>39022</v>
      </c>
      <c r="B151" s="1">
        <v>7930961</v>
      </c>
      <c r="C151" s="2">
        <f t="shared" si="28"/>
        <v>8055.871285542913</v>
      </c>
      <c r="D151" s="2">
        <f t="shared" si="15"/>
        <v>462232.64001545031</v>
      </c>
      <c r="E151" s="1">
        <v>404202035</v>
      </c>
      <c r="F151" s="2">
        <f t="shared" si="14"/>
        <v>40.171736680327868</v>
      </c>
      <c r="G151" s="2">
        <v>40.98</v>
      </c>
      <c r="H151" s="2">
        <v>58.56</v>
      </c>
      <c r="I151" s="1">
        <v>124774</v>
      </c>
      <c r="J151" s="1">
        <v>81390</v>
      </c>
      <c r="K151" s="1">
        <v>43384</v>
      </c>
      <c r="L151" s="2">
        <v>73.660616314806788</v>
      </c>
      <c r="M151" s="2">
        <v>118.87</v>
      </c>
      <c r="N151" s="2">
        <v>94583.8</v>
      </c>
      <c r="O151">
        <v>88042.8</v>
      </c>
      <c r="P151" s="2">
        <v>0.31</v>
      </c>
      <c r="Q151" s="2">
        <f t="shared" si="27"/>
        <v>284.14915577777418</v>
      </c>
      <c r="R151" s="2">
        <v>3.0185960969250969E-2</v>
      </c>
      <c r="S151" s="2">
        <f t="shared" si="19"/>
        <v>15764.668542689937</v>
      </c>
      <c r="T151" s="2">
        <f t="shared" si="29"/>
        <v>904550.74332347629</v>
      </c>
      <c r="U151" s="2">
        <f t="shared" si="16"/>
        <v>244172.31644150207</v>
      </c>
      <c r="V151" s="2">
        <f t="shared" si="17"/>
        <v>159273.44507007752</v>
      </c>
      <c r="W151" s="2">
        <f t="shared" si="18"/>
        <v>84898.871371424539</v>
      </c>
      <c r="X151" s="2">
        <v>55</v>
      </c>
      <c r="Y151" s="2">
        <v>19</v>
      </c>
      <c r="Z151" s="2">
        <v>26</v>
      </c>
      <c r="AA151" s="2">
        <v>64</v>
      </c>
      <c r="AB151">
        <v>32579</v>
      </c>
      <c r="AC151" s="2">
        <f t="shared" si="30"/>
        <v>53.913959233941355</v>
      </c>
      <c r="AD151" s="2">
        <f t="shared" si="21"/>
        <v>6.3047755321051779</v>
      </c>
      <c r="AE151" s="2">
        <f t="shared" si="20"/>
        <v>0.75436514663502763</v>
      </c>
      <c r="AF151" s="2">
        <f t="shared" si="22"/>
        <v>2.7986058227403188</v>
      </c>
      <c r="AG151" s="2">
        <f t="shared" si="26"/>
        <v>12.341109873220478</v>
      </c>
      <c r="AH151" s="2">
        <f t="shared" si="24"/>
        <v>2.0978990784788154</v>
      </c>
      <c r="AI151" s="2">
        <f t="shared" si="25"/>
        <v>12.408313660801706</v>
      </c>
      <c r="AJ151" s="2">
        <f t="shared" si="23"/>
        <v>2.0718630768749247</v>
      </c>
    </row>
    <row r="152" spans="1:36" x14ac:dyDescent="0.25">
      <c r="A152" s="3">
        <v>39052</v>
      </c>
      <c r="B152" s="1">
        <v>7712239</v>
      </c>
      <c r="C152" s="2">
        <f t="shared" si="28"/>
        <v>7833.704478857504</v>
      </c>
      <c r="D152" s="2">
        <f t="shared" si="15"/>
        <v>468254.53010243771</v>
      </c>
      <c r="E152" s="1">
        <v>409467912</v>
      </c>
      <c r="F152" s="2">
        <f t="shared" si="14"/>
        <v>39.034615778688526</v>
      </c>
      <c r="G152" s="2">
        <v>39.82</v>
      </c>
      <c r="H152" s="2">
        <v>57.18</v>
      </c>
      <c r="I152" s="1">
        <v>129637</v>
      </c>
      <c r="J152" s="1">
        <v>86722</v>
      </c>
      <c r="K152" s="1">
        <v>42915</v>
      </c>
      <c r="L152" s="2">
        <v>74.430787224616395</v>
      </c>
      <c r="M152" s="2">
        <v>119.99</v>
      </c>
      <c r="N152" s="2">
        <v>97748.9</v>
      </c>
      <c r="O152">
        <v>89564.5</v>
      </c>
      <c r="P152" s="2">
        <v>0.48</v>
      </c>
      <c r="Q152" s="2">
        <f t="shared" si="27"/>
        <v>285.51307172550747</v>
      </c>
      <c r="R152" s="2">
        <v>3.1417749683044338E-2</v>
      </c>
      <c r="S152" s="2">
        <f t="shared" si="19"/>
        <v>15256.674584534241</v>
      </c>
      <c r="T152" s="2">
        <f t="shared" si="29"/>
        <v>911957.68333972094</v>
      </c>
      <c r="U152" s="2">
        <f t="shared" si="16"/>
        <v>252476.91286456588</v>
      </c>
      <c r="V152" s="2">
        <f t="shared" si="17"/>
        <v>168897.01888689867</v>
      </c>
      <c r="W152" s="2">
        <f t="shared" si="18"/>
        <v>83579.893977667205</v>
      </c>
      <c r="X152" s="2">
        <v>41</v>
      </c>
      <c r="Y152" s="2">
        <v>17</v>
      </c>
      <c r="Z152" s="2">
        <v>23</v>
      </c>
      <c r="AA152" s="2">
        <v>49</v>
      </c>
      <c r="AB152">
        <v>-317493</v>
      </c>
      <c r="AC152" s="2">
        <f t="shared" si="30"/>
        <v>52.392180615760765</v>
      </c>
      <c r="AD152" s="2">
        <f t="shared" si="21"/>
        <v>6.8477292965271497</v>
      </c>
      <c r="AE152" s="2">
        <f t="shared" si="20"/>
        <v>0.94220577101034042</v>
      </c>
      <c r="AF152" s="2">
        <f t="shared" si="22"/>
        <v>3.2016577407445013</v>
      </c>
      <c r="AG152" s="2">
        <f t="shared" si="26"/>
        <v>8.1728704921007811</v>
      </c>
      <c r="AH152" s="2">
        <f t="shared" si="24"/>
        <v>3.3463447228806453</v>
      </c>
      <c r="AI152" s="2">
        <f t="shared" si="25"/>
        <v>7.7746424639154821</v>
      </c>
      <c r="AJ152" s="2">
        <f t="shared" ref="AJ152:AJ170" si="31">(O152/O151-1)*100</f>
        <v>1.7283639320875732</v>
      </c>
    </row>
    <row r="153" spans="1:36" x14ac:dyDescent="0.25">
      <c r="A153" s="3">
        <v>39083</v>
      </c>
      <c r="B153" s="1">
        <v>9045397</v>
      </c>
      <c r="C153" s="2">
        <f t="shared" si="28"/>
        <v>9187.8593222985219</v>
      </c>
      <c r="D153" s="2">
        <f t="shared" si="15"/>
        <v>470976.66296553222</v>
      </c>
      <c r="E153" s="1">
        <v>411848297</v>
      </c>
      <c r="F153" s="2">
        <f t="shared" ref="F153:F201" si="32">F154*G153/G154</f>
        <v>39.152248975409833</v>
      </c>
      <c r="G153" s="2">
        <v>39.94</v>
      </c>
      <c r="H153" s="2">
        <v>57.23</v>
      </c>
      <c r="I153" s="1">
        <v>126100</v>
      </c>
      <c r="J153" s="1">
        <v>81305</v>
      </c>
      <c r="K153" s="1">
        <v>44795</v>
      </c>
      <c r="L153" s="2">
        <v>72.592313007114356</v>
      </c>
      <c r="M153" s="2">
        <v>119.67</v>
      </c>
      <c r="N153" s="2">
        <v>98739.1</v>
      </c>
      <c r="O153">
        <v>90799.4</v>
      </c>
      <c r="P153" s="2">
        <v>0.44</v>
      </c>
      <c r="Q153" s="2">
        <f t="shared" si="27"/>
        <v>286.76932924109968</v>
      </c>
      <c r="R153" s="2">
        <v>2.9879697566010277E-2</v>
      </c>
      <c r="S153" s="2">
        <f t="shared" si="19"/>
        <v>17815.595024892496</v>
      </c>
      <c r="T153" s="2">
        <f t="shared" si="29"/>
        <v>913240.96280025563</v>
      </c>
      <c r="U153" s="2">
        <f t="shared" si="16"/>
        <v>244512.5087175286</v>
      </c>
      <c r="V153" s="2">
        <f t="shared" si="17"/>
        <v>157653.36654463652</v>
      </c>
      <c r="W153" s="2">
        <f t="shared" si="18"/>
        <v>86859.142172892112</v>
      </c>
      <c r="X153" s="2">
        <v>42</v>
      </c>
      <c r="Y153" s="2">
        <v>30</v>
      </c>
      <c r="Z153" s="2">
        <v>30</v>
      </c>
      <c r="AA153" s="2">
        <v>63</v>
      </c>
      <c r="AB153">
        <v>105468</v>
      </c>
      <c r="AC153" s="2">
        <f t="shared" si="30"/>
        <v>52.668316864186274</v>
      </c>
      <c r="AD153" s="2">
        <f t="shared" si="21"/>
        <v>5.5477156464984967</v>
      </c>
      <c r="AE153" s="2">
        <f t="shared" si="20"/>
        <v>-0.26668889074088487</v>
      </c>
      <c r="AF153" s="2">
        <f t="shared" si="22"/>
        <v>3.0705129135755849</v>
      </c>
      <c r="AG153" s="2">
        <f t="shared" si="26"/>
        <v>7.4430624925189592</v>
      </c>
      <c r="AH153" s="2">
        <f t="shared" si="24"/>
        <v>1.0130037268961667</v>
      </c>
      <c r="AI153" s="2">
        <f t="shared" si="25"/>
        <v>6.8340096786604576</v>
      </c>
      <c r="AJ153" s="2">
        <f t="shared" si="31"/>
        <v>1.3787828883095266</v>
      </c>
    </row>
    <row r="154" spans="1:36" x14ac:dyDescent="0.25">
      <c r="A154" s="3">
        <v>39114</v>
      </c>
      <c r="B154" s="1">
        <v>8380547</v>
      </c>
      <c r="C154" s="2">
        <f t="shared" si="28"/>
        <v>8512.5381318156524</v>
      </c>
      <c r="D154" s="2">
        <f>D155*E154/E155</f>
        <v>480397.71037790575</v>
      </c>
      <c r="E154" s="1">
        <v>420086587</v>
      </c>
      <c r="F154" s="2">
        <f t="shared" si="32"/>
        <v>38.485660860655734</v>
      </c>
      <c r="G154" s="2">
        <v>39.26</v>
      </c>
      <c r="H154" s="2">
        <v>54.47</v>
      </c>
      <c r="I154" s="1">
        <v>111754</v>
      </c>
      <c r="J154" s="1">
        <v>70469</v>
      </c>
      <c r="K154" s="1">
        <v>41285</v>
      </c>
      <c r="L154" s="2">
        <v>73.640144534832004</v>
      </c>
      <c r="M154" s="2">
        <v>120.19</v>
      </c>
      <c r="N154" s="2">
        <v>98310.1</v>
      </c>
      <c r="O154">
        <v>90557.2</v>
      </c>
      <c r="P154" s="2">
        <v>0.44</v>
      </c>
      <c r="Q154" s="2">
        <f t="shared" si="27"/>
        <v>288.03111428976052</v>
      </c>
      <c r="R154" s="2">
        <v>3.0187399895728273E-2</v>
      </c>
      <c r="S154" s="2">
        <f t="shared" si="19"/>
        <v>16433.81377422189</v>
      </c>
      <c r="T154" s="2">
        <f t="shared" si="29"/>
        <v>927428.0347017016</v>
      </c>
      <c r="U154" s="2">
        <f t="shared" si="16"/>
        <v>215745.80883935184</v>
      </c>
      <c r="V154" s="2">
        <f t="shared" si="17"/>
        <v>136043.37565635488</v>
      </c>
      <c r="W154" s="2">
        <f t="shared" si="18"/>
        <v>79702.433182996931</v>
      </c>
      <c r="X154" s="2">
        <v>44</v>
      </c>
      <c r="Y154" s="2">
        <v>8</v>
      </c>
      <c r="Z154" s="2">
        <v>25</v>
      </c>
      <c r="AA154" s="2">
        <v>57</v>
      </c>
      <c r="AB154">
        <v>148019</v>
      </c>
      <c r="AC154" s="2">
        <f t="shared" si="30"/>
        <v>49.943592802275475</v>
      </c>
      <c r="AD154" s="2">
        <f t="shared" si="21"/>
        <v>5.7824326703045159</v>
      </c>
      <c r="AE154" s="2">
        <f t="shared" si="20"/>
        <v>0.43452828612016159</v>
      </c>
      <c r="AF154" s="2">
        <f t="shared" si="22"/>
        <v>3.1454632186068032</v>
      </c>
      <c r="AG154" s="2">
        <f t="shared" si="26"/>
        <v>8.5204649894636617</v>
      </c>
      <c r="AH154" s="2">
        <f t="shared" si="24"/>
        <v>-0.43447833735571484</v>
      </c>
      <c r="AI154" s="2">
        <f t="shared" si="25"/>
        <v>7.6885023272185826</v>
      </c>
      <c r="AJ154" s="2">
        <f t="shared" si="31"/>
        <v>-0.26674185071706713</v>
      </c>
    </row>
    <row r="155" spans="1:36" x14ac:dyDescent="0.25">
      <c r="A155" s="3">
        <v>39142</v>
      </c>
      <c r="B155" s="1">
        <v>9990637</v>
      </c>
      <c r="C155" s="2">
        <f t="shared" si="28"/>
        <v>10147.986572192523</v>
      </c>
      <c r="D155" s="1">
        <v>490460</v>
      </c>
      <c r="E155" s="1">
        <v>428885615</v>
      </c>
      <c r="F155" s="2">
        <f t="shared" si="32"/>
        <v>37.750453381147537</v>
      </c>
      <c r="G155" s="2">
        <v>38.51</v>
      </c>
      <c r="H155" s="2">
        <v>53.42</v>
      </c>
      <c r="I155" s="1">
        <v>131787</v>
      </c>
      <c r="J155" s="1">
        <v>84342</v>
      </c>
      <c r="K155" s="1">
        <v>47445</v>
      </c>
      <c r="L155" s="2">
        <v>73.947826780873953</v>
      </c>
      <c r="M155" s="2">
        <v>119.42</v>
      </c>
      <c r="N155" s="2">
        <v>94670.399999999994</v>
      </c>
      <c r="O155">
        <v>88459.6</v>
      </c>
      <c r="P155" s="2">
        <v>0.37</v>
      </c>
      <c r="Q155" s="2">
        <f t="shared" si="27"/>
        <v>289.09682941263264</v>
      </c>
      <c r="R155" s="2">
        <v>2.9571933959317453E-2</v>
      </c>
      <c r="S155" s="2">
        <f t="shared" si="19"/>
        <v>19518.896027827104</v>
      </c>
      <c r="T155" s="2">
        <f t="shared" si="29"/>
        <v>943363.26498900121</v>
      </c>
      <c r="U155" s="2">
        <f t="shared" si="16"/>
        <v>253482.47482588896</v>
      </c>
      <c r="V155" s="2">
        <f t="shared" si="17"/>
        <v>162225.55253374862</v>
      </c>
      <c r="W155" s="2">
        <f t="shared" si="18"/>
        <v>91256.922292140371</v>
      </c>
      <c r="X155" s="2">
        <v>49</v>
      </c>
      <c r="Y155" s="2">
        <v>22</v>
      </c>
      <c r="Z155" s="2">
        <v>29</v>
      </c>
      <c r="AA155" s="2">
        <v>58</v>
      </c>
      <c r="AB155">
        <v>146141</v>
      </c>
      <c r="AC155" s="2">
        <f t="shared" si="30"/>
        <v>49.013385990436539</v>
      </c>
      <c r="AD155" s="2">
        <f t="shared" si="21"/>
        <v>5.1232394366197198</v>
      </c>
      <c r="AE155" s="2">
        <f t="shared" si="20"/>
        <v>-0.64065230052416933</v>
      </c>
      <c r="AF155" s="2">
        <f t="shared" si="22"/>
        <v>3.032918968692444</v>
      </c>
      <c r="AG155" s="2">
        <f t="shared" si="26"/>
        <v>10.758906478321538</v>
      </c>
      <c r="AH155" s="2">
        <f t="shared" si="24"/>
        <v>-3.7022645689507083</v>
      </c>
      <c r="AI155" s="2">
        <f t="shared" si="25"/>
        <v>10.401032377876263</v>
      </c>
      <c r="AJ155" s="2">
        <f t="shared" si="31"/>
        <v>-2.3163260348155523</v>
      </c>
    </row>
    <row r="156" spans="1:36" x14ac:dyDescent="0.25">
      <c r="A156" s="3">
        <v>39173</v>
      </c>
      <c r="B156" s="1">
        <v>9153155</v>
      </c>
      <c r="C156" s="2">
        <f t="shared" si="28"/>
        <v>9297.3144788662485</v>
      </c>
      <c r="D156" s="1">
        <v>505753</v>
      </c>
      <c r="E156" s="1">
        <v>440889088</v>
      </c>
      <c r="F156" s="2">
        <f t="shared" si="32"/>
        <v>37.348539959016392</v>
      </c>
      <c r="G156" s="2">
        <v>38.1</v>
      </c>
      <c r="H156" s="2">
        <v>52.47</v>
      </c>
      <c r="I156" s="1">
        <v>130755</v>
      </c>
      <c r="J156" s="1">
        <v>85940</v>
      </c>
      <c r="K156" s="1">
        <v>44814</v>
      </c>
      <c r="L156" s="2">
        <v>73.939855115521425</v>
      </c>
      <c r="M156" s="2">
        <v>121.29</v>
      </c>
      <c r="N156" s="2">
        <v>95403.4</v>
      </c>
      <c r="O156">
        <v>88114.1</v>
      </c>
      <c r="P156" s="2">
        <v>0.25</v>
      </c>
      <c r="Q156" s="2">
        <f t="shared" si="27"/>
        <v>289.81957148616419</v>
      </c>
      <c r="R156" s="2">
        <v>2.9982899704835475E-2</v>
      </c>
      <c r="S156" s="2">
        <f t="shared" si="19"/>
        <v>17838.096400341517</v>
      </c>
      <c r="T156" s="2">
        <f t="shared" si="29"/>
        <v>970352.33015610138</v>
      </c>
      <c r="U156" s="2">
        <f t="shared" si="16"/>
        <v>250870.32391218844</v>
      </c>
      <c r="V156" s="2">
        <f t="shared" si="17"/>
        <v>164886.96904143991</v>
      </c>
      <c r="W156" s="2">
        <f t="shared" si="18"/>
        <v>85981.436241832533</v>
      </c>
      <c r="X156" s="2">
        <v>48</v>
      </c>
      <c r="Y156" s="2">
        <v>29</v>
      </c>
      <c r="Z156" s="2">
        <v>28</v>
      </c>
      <c r="AA156" s="2">
        <v>57</v>
      </c>
      <c r="AB156">
        <v>301991</v>
      </c>
      <c r="AC156" s="2">
        <f t="shared" si="30"/>
        <v>48.031583867745439</v>
      </c>
      <c r="AD156" s="2">
        <f t="shared" si="21"/>
        <v>6.0783627776806126</v>
      </c>
      <c r="AE156" s="2">
        <f t="shared" si="20"/>
        <v>1.5659018589851081</v>
      </c>
      <c r="AF156" s="2">
        <f t="shared" si="22"/>
        <v>2.9698860708764929</v>
      </c>
      <c r="AG156" s="2">
        <f t="shared" si="26"/>
        <v>11.150412371974783</v>
      </c>
      <c r="AH156" s="2">
        <f t="shared" si="24"/>
        <v>0.77426524024404308</v>
      </c>
      <c r="AI156" s="2">
        <f t="shared" si="25"/>
        <v>10.765542720876532</v>
      </c>
      <c r="AJ156" s="2">
        <f t="shared" si="31"/>
        <v>-0.39057377605143939</v>
      </c>
    </row>
    <row r="157" spans="1:36" x14ac:dyDescent="0.25">
      <c r="A157" s="3">
        <v>39203</v>
      </c>
      <c r="B157" s="1">
        <v>11262450</v>
      </c>
      <c r="C157" s="2">
        <f t="shared" si="28"/>
        <v>11439.830250062103</v>
      </c>
      <c r="D157" s="1">
        <v>514647</v>
      </c>
      <c r="E157" s="1">
        <v>446454109</v>
      </c>
      <c r="F157" s="2">
        <f t="shared" si="32"/>
        <v>36.49569928278688</v>
      </c>
      <c r="G157" s="2">
        <v>37.229999999999997</v>
      </c>
      <c r="H157" s="2">
        <v>51.66</v>
      </c>
      <c r="I157" s="1">
        <v>136786</v>
      </c>
      <c r="J157" s="1">
        <v>87319</v>
      </c>
      <c r="K157" s="1">
        <v>49466</v>
      </c>
      <c r="L157" s="2">
        <v>74.065468513787664</v>
      </c>
      <c r="M157" s="2">
        <v>122.31</v>
      </c>
      <c r="N157" s="2">
        <v>96364.2</v>
      </c>
      <c r="O157">
        <v>88884.800000000003</v>
      </c>
      <c r="P157" s="2">
        <v>0.28000000000000003</v>
      </c>
      <c r="Q157" s="2">
        <f t="shared" si="27"/>
        <v>290.63106628632545</v>
      </c>
      <c r="R157" s="2">
        <v>3.183501680720191E-2</v>
      </c>
      <c r="S157" s="2">
        <f t="shared" si="19"/>
        <v>21887.504100472572</v>
      </c>
      <c r="T157" s="2">
        <f t="shared" si="29"/>
        <v>984659.56894200924</v>
      </c>
      <c r="U157" s="2">
        <f t="shared" si="16"/>
        <v>261708.79029179551</v>
      </c>
      <c r="V157" s="2">
        <f t="shared" si="17"/>
        <v>167064.97638273865</v>
      </c>
      <c r="W157" s="2">
        <f t="shared" si="18"/>
        <v>94641.900637301733</v>
      </c>
      <c r="X157" s="2">
        <v>52</v>
      </c>
      <c r="Y157" s="2">
        <v>21</v>
      </c>
      <c r="Z157" s="2">
        <v>32</v>
      </c>
      <c r="AA157" s="2">
        <v>69</v>
      </c>
      <c r="AB157">
        <v>212217</v>
      </c>
      <c r="AC157" s="2">
        <f t="shared" si="30"/>
        <v>46.980861794437075</v>
      </c>
      <c r="AD157" s="2">
        <f t="shared" si="21"/>
        <v>5.8044982698961967</v>
      </c>
      <c r="AE157" s="2">
        <f t="shared" si="20"/>
        <v>0.84095968340340832</v>
      </c>
      <c r="AF157" s="2">
        <f t="shared" si="22"/>
        <v>2.9802692499465877</v>
      </c>
      <c r="AG157" s="2">
        <f t="shared" si="26"/>
        <v>10.564686012731151</v>
      </c>
      <c r="AH157" s="2">
        <f t="shared" si="24"/>
        <v>1.0070919904322073</v>
      </c>
      <c r="AI157" s="2">
        <f t="shared" si="25"/>
        <v>10.14853386934076</v>
      </c>
      <c r="AJ157" s="2">
        <f t="shared" si="31"/>
        <v>0.87466137655607401</v>
      </c>
    </row>
    <row r="158" spans="1:36" x14ac:dyDescent="0.25">
      <c r="A158" s="3">
        <v>39234</v>
      </c>
      <c r="B158" s="1">
        <v>9597679</v>
      </c>
      <c r="C158" s="2">
        <f t="shared" si="28"/>
        <v>9748.8396001390283</v>
      </c>
      <c r="D158" s="1">
        <v>525046</v>
      </c>
      <c r="E158" s="1">
        <v>452495224</v>
      </c>
      <c r="F158" s="2">
        <f t="shared" si="32"/>
        <v>35.995758196721305</v>
      </c>
      <c r="G158" s="2">
        <v>36.72</v>
      </c>
      <c r="H158" s="2">
        <v>51.06</v>
      </c>
      <c r="I158" s="1">
        <v>131481</v>
      </c>
      <c r="J158" s="1">
        <v>85840</v>
      </c>
      <c r="K158" s="1">
        <v>45641</v>
      </c>
      <c r="L158" s="2">
        <v>74.785321036318834</v>
      </c>
      <c r="M158" s="2">
        <v>123.4</v>
      </c>
      <c r="N158" s="2">
        <v>97321.2</v>
      </c>
      <c r="O158">
        <v>89848.3</v>
      </c>
      <c r="P158" s="2">
        <v>0.28000000000000003</v>
      </c>
      <c r="Q158" s="2">
        <f t="shared" si="27"/>
        <v>291.44483327192711</v>
      </c>
      <c r="R158" s="2">
        <v>3.6901648315724733E-2</v>
      </c>
      <c r="S158" s="2">
        <f t="shared" si="19"/>
        <v>18600.099174165138</v>
      </c>
      <c r="T158" s="2">
        <f t="shared" si="29"/>
        <v>1001750.7797399226</v>
      </c>
      <c r="U158" s="2">
        <f t="shared" si="16"/>
        <v>250856.48547172014</v>
      </c>
      <c r="V158" s="2">
        <f t="shared" si="17"/>
        <v>163776.67277319502</v>
      </c>
      <c r="W158" s="2">
        <f t="shared" si="18"/>
        <v>87079.8126985251</v>
      </c>
      <c r="X158" s="2">
        <v>50</v>
      </c>
      <c r="Y158" s="2">
        <v>34</v>
      </c>
      <c r="Z158" s="2">
        <v>32</v>
      </c>
      <c r="AA158" s="2">
        <v>62</v>
      </c>
      <c r="AB158">
        <v>181667</v>
      </c>
      <c r="AC158" s="2">
        <f t="shared" si="30"/>
        <v>45.684019545510424</v>
      </c>
      <c r="AD158" s="2">
        <f t="shared" si="21"/>
        <v>7.5568726575437895</v>
      </c>
      <c r="AE158" s="2">
        <f t="shared" si="20"/>
        <v>0.89117815387131927</v>
      </c>
      <c r="AF158" s="2">
        <f t="shared" si="22"/>
        <v>2.6965116443489201</v>
      </c>
      <c r="AG158" s="2">
        <f t="shared" si="26"/>
        <v>9.1758402633111089</v>
      </c>
      <c r="AH158" s="2">
        <f t="shared" si="24"/>
        <v>0.99310739880578147</v>
      </c>
      <c r="AI158" s="2">
        <f t="shared" si="25"/>
        <v>8.9820628020261353</v>
      </c>
      <c r="AJ158" s="2">
        <f t="shared" si="31"/>
        <v>1.0839873634187258</v>
      </c>
    </row>
    <row r="159" spans="1:36" x14ac:dyDescent="0.25">
      <c r="A159" s="3">
        <v>39264</v>
      </c>
      <c r="B159" s="1">
        <v>10010252</v>
      </c>
      <c r="C159" s="2">
        <f t="shared" si="28"/>
        <v>10167.910502629949</v>
      </c>
      <c r="D159" s="1">
        <v>541348</v>
      </c>
      <c r="E159" s="1">
        <v>462194625</v>
      </c>
      <c r="F159" s="2">
        <f t="shared" si="32"/>
        <v>35.191931352459008</v>
      </c>
      <c r="G159" s="2">
        <v>35.9</v>
      </c>
      <c r="H159" s="2">
        <v>50.61</v>
      </c>
      <c r="I159" s="1">
        <v>139433</v>
      </c>
      <c r="J159" s="1">
        <v>91588</v>
      </c>
      <c r="K159" s="1">
        <v>47845</v>
      </c>
      <c r="L159" s="2">
        <v>73.992939934368806</v>
      </c>
      <c r="M159" s="2">
        <v>124.26</v>
      </c>
      <c r="N159" s="2">
        <v>98100.3</v>
      </c>
      <c r="O159">
        <v>91151.8</v>
      </c>
      <c r="P159" s="2">
        <v>0.24</v>
      </c>
      <c r="Q159" s="2">
        <f t="shared" si="27"/>
        <v>292.14430087177971</v>
      </c>
      <c r="R159" s="2">
        <v>3.7419115951374815E-2</v>
      </c>
      <c r="S159" s="2">
        <f t="shared" si="19"/>
        <v>19353.209231399611</v>
      </c>
      <c r="T159" s="2">
        <f t="shared" si="29"/>
        <v>1030380.933062881</v>
      </c>
      <c r="U159" s="2">
        <f t="shared" ref="U159:U222" si="33">I159*$Q$295/$Q159</f>
        <v>265391.40190738067</v>
      </c>
      <c r="V159" s="2">
        <f t="shared" ref="V159:V222" si="34">J159*$Q$295/$Q159</f>
        <v>174325.07166806408</v>
      </c>
      <c r="W159" s="2">
        <f t="shared" ref="W159:W222" si="35">K159*$Q$295/$Q159</f>
        <v>91066.33023931658</v>
      </c>
      <c r="X159" s="2">
        <v>48</v>
      </c>
      <c r="Y159" s="2">
        <v>34</v>
      </c>
      <c r="Z159" s="2">
        <v>36</v>
      </c>
      <c r="AA159" s="2">
        <v>68</v>
      </c>
      <c r="AB159">
        <v>126992</v>
      </c>
      <c r="AC159" s="2">
        <f t="shared" si="30"/>
        <v>45.177583181395022</v>
      </c>
      <c r="AD159" s="2">
        <f t="shared" si="21"/>
        <v>6.2777967841258997</v>
      </c>
      <c r="AE159" s="2">
        <f t="shared" si="20"/>
        <v>0.69692058346839669</v>
      </c>
      <c r="AF159" s="2">
        <f t="shared" si="22"/>
        <v>2.9452363513437385</v>
      </c>
      <c r="AG159" s="2">
        <f t="shared" si="26"/>
        <v>8.6392887636753901</v>
      </c>
      <c r="AH159" s="2">
        <f t="shared" si="24"/>
        <v>0.80054499944515189</v>
      </c>
      <c r="AI159" s="2">
        <f t="shared" si="25"/>
        <v>8.3189445677012799</v>
      </c>
      <c r="AJ159" s="2">
        <f t="shared" si="31"/>
        <v>1.4507787014334195</v>
      </c>
    </row>
    <row r="160" spans="1:36" x14ac:dyDescent="0.25">
      <c r="A160" s="3">
        <v>39295</v>
      </c>
      <c r="B160" s="1">
        <v>10506154</v>
      </c>
      <c r="C160" s="2">
        <f t="shared" si="28"/>
        <v>10671.62281217772</v>
      </c>
      <c r="D160" s="1">
        <v>559351</v>
      </c>
      <c r="E160" s="1">
        <v>474134511</v>
      </c>
      <c r="F160" s="2">
        <f t="shared" si="32"/>
        <v>35.015481557377043</v>
      </c>
      <c r="G160" s="2">
        <v>35.72</v>
      </c>
      <c r="H160" s="2">
        <v>49.89</v>
      </c>
      <c r="I160" s="1">
        <v>141760</v>
      </c>
      <c r="J160" s="1">
        <v>92375</v>
      </c>
      <c r="K160" s="1">
        <v>49384</v>
      </c>
      <c r="L160" s="2">
        <v>74.370263239418861</v>
      </c>
      <c r="M160" s="2">
        <v>124.29</v>
      </c>
      <c r="N160" s="2">
        <v>98742.3</v>
      </c>
      <c r="O160">
        <v>91745.600000000006</v>
      </c>
      <c r="P160" s="2">
        <v>0.47</v>
      </c>
      <c r="Q160" s="2">
        <f t="shared" si="27"/>
        <v>293.51737908587705</v>
      </c>
      <c r="R160" s="2">
        <v>4.1774098746972799E-2</v>
      </c>
      <c r="S160" s="2">
        <f t="shared" si="19"/>
        <v>20216.936240472383</v>
      </c>
      <c r="T160" s="2">
        <f t="shared" si="29"/>
        <v>1059666.7163067404</v>
      </c>
      <c r="U160" s="2">
        <f t="shared" si="33"/>
        <v>268558.30007212557</v>
      </c>
      <c r="V160" s="2">
        <f t="shared" si="34"/>
        <v>175000.51473732083</v>
      </c>
      <c r="W160" s="2">
        <f t="shared" si="35"/>
        <v>93555.890877270387</v>
      </c>
      <c r="X160" s="2">
        <v>49</v>
      </c>
      <c r="Y160" s="2">
        <v>24</v>
      </c>
      <c r="Z160" s="2">
        <v>31</v>
      </c>
      <c r="AA160" s="2">
        <v>65</v>
      </c>
      <c r="AB160">
        <v>133329</v>
      </c>
      <c r="AC160" s="2">
        <f t="shared" si="30"/>
        <v>43.879561010669185</v>
      </c>
      <c r="AD160" s="2">
        <f t="shared" si="21"/>
        <v>6.5951972555746252</v>
      </c>
      <c r="AE160" s="2">
        <f t="shared" si="20"/>
        <v>2.414292612265001E-2</v>
      </c>
      <c r="AF160" s="2">
        <f t="shared" si="22"/>
        <v>3.0018919487071694</v>
      </c>
      <c r="AG160" s="2">
        <f t="shared" si="26"/>
        <v>8.7540930523018581</v>
      </c>
      <c r="AH160" s="2">
        <f t="shared" si="24"/>
        <v>0.65443224944266021</v>
      </c>
      <c r="AI160" s="2">
        <f t="shared" si="25"/>
        <v>8.7091136375754719</v>
      </c>
      <c r="AJ160" s="2">
        <f t="shared" si="31"/>
        <v>0.65144078339649525</v>
      </c>
    </row>
    <row r="161" spans="1:36" x14ac:dyDescent="0.25">
      <c r="A161" s="3">
        <v>39326</v>
      </c>
      <c r="B161" s="1">
        <v>9100858</v>
      </c>
      <c r="C161" s="2">
        <f t="shared" si="28"/>
        <v>9244.1938166135878</v>
      </c>
      <c r="D161" s="1">
        <v>571372</v>
      </c>
      <c r="E161" s="1">
        <v>483626841</v>
      </c>
      <c r="F161" s="2">
        <f t="shared" si="32"/>
        <v>34.799820696721305</v>
      </c>
      <c r="G161" s="2">
        <v>35.5</v>
      </c>
      <c r="H161" s="2">
        <v>49.43</v>
      </c>
      <c r="I161" s="1">
        <v>127292</v>
      </c>
      <c r="J161" s="1">
        <v>83129</v>
      </c>
      <c r="K161" s="1">
        <v>44163</v>
      </c>
      <c r="L161" s="2">
        <v>75.556716344249836</v>
      </c>
      <c r="M161" s="2">
        <v>125.36</v>
      </c>
      <c r="N161" s="2">
        <v>100628.3</v>
      </c>
      <c r="O161">
        <v>93459.4</v>
      </c>
      <c r="P161" s="2">
        <v>0.18</v>
      </c>
      <c r="Q161" s="2">
        <f t="shared" si="27"/>
        <v>294.04571036823165</v>
      </c>
      <c r="R161" s="2">
        <v>4.1462221459652282E-2</v>
      </c>
      <c r="S161" s="2">
        <f t="shared" si="19"/>
        <v>17481.266345627249</v>
      </c>
      <c r="T161" s="2">
        <f t="shared" si="29"/>
        <v>1080495.09914892</v>
      </c>
      <c r="U161" s="2">
        <f t="shared" si="33"/>
        <v>240715.99966547947</v>
      </c>
      <c r="V161" s="2">
        <f t="shared" si="34"/>
        <v>157201.39785840147</v>
      </c>
      <c r="W161" s="2">
        <f t="shared" si="35"/>
        <v>83514.601807077968</v>
      </c>
      <c r="X161" s="2">
        <v>50</v>
      </c>
      <c r="Y161" s="2">
        <v>16</v>
      </c>
      <c r="Z161" s="2">
        <v>29</v>
      </c>
      <c r="AA161" s="2">
        <v>66</v>
      </c>
      <c r="AB161">
        <v>251168</v>
      </c>
      <c r="AC161" s="2">
        <f t="shared" si="30"/>
        <v>43.480960634911646</v>
      </c>
      <c r="AD161" s="2">
        <f t="shared" si="21"/>
        <v>7.2828412494651218</v>
      </c>
      <c r="AE161" s="2">
        <f t="shared" si="20"/>
        <v>0.86088985437282606</v>
      </c>
      <c r="AF161" s="2">
        <f t="shared" si="22"/>
        <v>3.4617103278780093</v>
      </c>
      <c r="AG161" s="2">
        <f t="shared" si="26"/>
        <v>8.4990371531648901</v>
      </c>
      <c r="AH161" s="2">
        <f t="shared" si="24"/>
        <v>1.9100223511099079</v>
      </c>
      <c r="AI161" s="2">
        <f t="shared" si="25"/>
        <v>8.2339888870102129</v>
      </c>
      <c r="AJ161" s="2">
        <f t="shared" si="31"/>
        <v>1.8679914895101124</v>
      </c>
    </row>
    <row r="162" spans="1:36" x14ac:dyDescent="0.25">
      <c r="A162" s="3">
        <v>39356</v>
      </c>
      <c r="B162" s="1">
        <v>10778853</v>
      </c>
      <c r="C162" s="2">
        <f t="shared" si="28"/>
        <v>10948.616740617952</v>
      </c>
      <c r="D162" s="1">
        <v>586902</v>
      </c>
      <c r="E162" s="1">
        <v>494011072</v>
      </c>
      <c r="F162" s="2">
        <f t="shared" si="32"/>
        <v>34.721398565573764</v>
      </c>
      <c r="G162" s="2">
        <v>35.42</v>
      </c>
      <c r="H162" s="2">
        <v>48.88</v>
      </c>
      <c r="I162" s="1">
        <v>147406</v>
      </c>
      <c r="J162" s="1">
        <v>96248</v>
      </c>
      <c r="K162" s="1">
        <v>51158</v>
      </c>
      <c r="L162" s="2">
        <v>75.947945266369771</v>
      </c>
      <c r="M162" s="2">
        <v>126.19</v>
      </c>
      <c r="N162" s="2">
        <v>100931.5</v>
      </c>
      <c r="O162">
        <v>93712.3</v>
      </c>
      <c r="P162" s="2">
        <v>0.3</v>
      </c>
      <c r="Q162" s="2">
        <f t="shared" si="27"/>
        <v>294.92784749933634</v>
      </c>
      <c r="R162" s="2">
        <v>4.1150810449547492E-2</v>
      </c>
      <c r="S162" s="2">
        <f t="shared" si="19"/>
        <v>20642.494034347746</v>
      </c>
      <c r="T162" s="2">
        <f t="shared" si="29"/>
        <v>1106543.5315496274</v>
      </c>
      <c r="U162" s="2">
        <f t="shared" si="33"/>
        <v>277918.89584905893</v>
      </c>
      <c r="V162" s="2">
        <f t="shared" si="34"/>
        <v>181465.73333297303</v>
      </c>
      <c r="W162" s="2">
        <f t="shared" si="35"/>
        <v>96453.162516085897</v>
      </c>
      <c r="X162" s="2">
        <v>46</v>
      </c>
      <c r="Y162" s="2">
        <v>21</v>
      </c>
      <c r="Z162" s="2">
        <v>29</v>
      </c>
      <c r="AA162" s="2">
        <v>73</v>
      </c>
      <c r="AB162">
        <v>205260</v>
      </c>
      <c r="AC162" s="2">
        <f t="shared" si="30"/>
        <v>42.995614569724694</v>
      </c>
      <c r="AD162" s="2">
        <f t="shared" si="21"/>
        <v>6.9588065773859897</v>
      </c>
      <c r="AE162" s="2">
        <f t="shared" si="20"/>
        <v>0.66209317166561199</v>
      </c>
      <c r="AF162" s="2">
        <f t="shared" si="22"/>
        <v>3.6667917657034144</v>
      </c>
      <c r="AG162" s="2">
        <f t="shared" si="26"/>
        <v>8.9498846614270313</v>
      </c>
      <c r="AH162" s="2">
        <f t="shared" si="24"/>
        <v>0.30130688881755407</v>
      </c>
      <c r="AI162" s="2">
        <f t="shared" si="25"/>
        <v>8.6447620273210966</v>
      </c>
      <c r="AJ162" s="2">
        <f t="shared" si="31"/>
        <v>0.27059878407096338</v>
      </c>
    </row>
    <row r="163" spans="1:36" x14ac:dyDescent="0.25">
      <c r="A163" s="3">
        <v>39387</v>
      </c>
      <c r="B163" s="1">
        <v>10699740</v>
      </c>
      <c r="C163" s="2">
        <f t="shared" si="28"/>
        <v>10868.257734311761</v>
      </c>
      <c r="D163" s="1">
        <v>607215</v>
      </c>
      <c r="E163" s="1">
        <v>510624877</v>
      </c>
      <c r="F163" s="2">
        <f t="shared" si="32"/>
        <v>34.054810450819666</v>
      </c>
      <c r="G163" s="2">
        <v>34.74</v>
      </c>
      <c r="H163" s="2">
        <v>46.75</v>
      </c>
      <c r="I163" s="1">
        <v>144426</v>
      </c>
      <c r="J163" s="1">
        <v>94502</v>
      </c>
      <c r="K163" s="1">
        <v>49925</v>
      </c>
      <c r="L163" s="2">
        <v>77.370039010530206</v>
      </c>
      <c r="M163" s="2">
        <v>126.17</v>
      </c>
      <c r="N163" s="2">
        <v>102697.5</v>
      </c>
      <c r="O163">
        <v>95099.8</v>
      </c>
      <c r="P163" s="2">
        <v>0.38</v>
      </c>
      <c r="Q163" s="2">
        <f t="shared" si="27"/>
        <v>296.04857331983385</v>
      </c>
      <c r="R163" s="2">
        <v>4.187736370178019E-2</v>
      </c>
      <c r="S163" s="2">
        <f t="shared" si="19"/>
        <v>20413.414394437528</v>
      </c>
      <c r="T163" s="2">
        <f t="shared" si="29"/>
        <v>1140507.6806731918</v>
      </c>
      <c r="U163" s="2">
        <f t="shared" si="33"/>
        <v>271269.58703079866</v>
      </c>
      <c r="V163" s="2">
        <f t="shared" si="34"/>
        <v>177499.33193181653</v>
      </c>
      <c r="W163" s="2">
        <f t="shared" si="35"/>
        <v>93772.133359039392</v>
      </c>
      <c r="X163" s="2">
        <v>48</v>
      </c>
      <c r="Y163" s="2">
        <v>33</v>
      </c>
      <c r="Z163" s="2">
        <v>25</v>
      </c>
      <c r="AA163" s="2">
        <v>69</v>
      </c>
      <c r="AB163">
        <v>124554</v>
      </c>
      <c r="AC163" s="2">
        <f t="shared" si="30"/>
        <v>40.851510084256624</v>
      </c>
      <c r="AD163" s="2">
        <f t="shared" si="21"/>
        <v>6.1411626146210097</v>
      </c>
      <c r="AE163" s="2">
        <f t="shared" si="20"/>
        <v>-1.5849116411759123E-2</v>
      </c>
      <c r="AF163" s="2">
        <f t="shared" si="22"/>
        <v>3.7074439387441593</v>
      </c>
      <c r="AG163" s="2">
        <f t="shared" si="26"/>
        <v>8.5783189087349054</v>
      </c>
      <c r="AH163" s="2">
        <f t="shared" si="24"/>
        <v>1.7497015302457619</v>
      </c>
      <c r="AI163" s="2">
        <f t="shared" ref="AI163:AI180" si="36">(O163/O151-1)*100</f>
        <v>8.0154197731103558</v>
      </c>
      <c r="AJ163" s="2">
        <f t="shared" si="31"/>
        <v>1.4805953967622187</v>
      </c>
    </row>
    <row r="164" spans="1:36" x14ac:dyDescent="0.25">
      <c r="A164" s="3">
        <v>39417</v>
      </c>
      <c r="B164" s="1">
        <v>10238632</v>
      </c>
      <c r="C164" s="2">
        <f t="shared" si="28"/>
        <v>10399.887419953373</v>
      </c>
      <c r="D164" s="1">
        <v>627514</v>
      </c>
      <c r="E164" s="1">
        <v>523727373</v>
      </c>
      <c r="F164" s="2">
        <f t="shared" si="32"/>
        <v>33.162758709016387</v>
      </c>
      <c r="G164" s="2">
        <v>33.83</v>
      </c>
      <c r="H164" s="2">
        <v>45.8</v>
      </c>
      <c r="I164" s="1">
        <v>149524</v>
      </c>
      <c r="J164" s="1">
        <v>100311</v>
      </c>
      <c r="K164" s="1">
        <v>49213</v>
      </c>
      <c r="L164" s="2">
        <v>77.967406929252093</v>
      </c>
      <c r="M164" s="2">
        <v>126.96</v>
      </c>
      <c r="N164" s="2">
        <v>108914.6</v>
      </c>
      <c r="O164">
        <v>100244</v>
      </c>
      <c r="P164" s="2">
        <v>0.74</v>
      </c>
      <c r="Q164" s="2">
        <f t="shared" si="27"/>
        <v>298.23933276240064</v>
      </c>
      <c r="R164" s="2">
        <v>4.4573304332378161E-2</v>
      </c>
      <c r="S164" s="2">
        <f t="shared" si="19"/>
        <v>19390.205619385277</v>
      </c>
      <c r="T164" s="2">
        <f t="shared" si="29"/>
        <v>1169976.6543335798</v>
      </c>
      <c r="U164" s="2">
        <f t="shared" si="33"/>
        <v>278781.97022309329</v>
      </c>
      <c r="V164" s="2">
        <f t="shared" si="34"/>
        <v>187026.15108643906</v>
      </c>
      <c r="W164" s="2">
        <f t="shared" si="35"/>
        <v>91755.81913665426</v>
      </c>
      <c r="X164" s="2">
        <v>36</v>
      </c>
      <c r="Y164" s="2">
        <v>30</v>
      </c>
      <c r="Z164" s="2">
        <v>20</v>
      </c>
      <c r="AA164" s="2">
        <v>65</v>
      </c>
      <c r="AB164">
        <v>-319414</v>
      </c>
      <c r="AC164" s="2">
        <f t="shared" si="30"/>
        <v>39.578523972700673</v>
      </c>
      <c r="AD164" s="2">
        <f t="shared" si="21"/>
        <v>5.808817401450117</v>
      </c>
      <c r="AE164" s="2">
        <f t="shared" si="20"/>
        <v>0.62613933581674441</v>
      </c>
      <c r="AF164" s="2">
        <f t="shared" si="22"/>
        <v>3.7106900919755326</v>
      </c>
      <c r="AG164" s="2">
        <f t="shared" si="26"/>
        <v>11.422839540905327</v>
      </c>
      <c r="AH164" s="2">
        <f t="shared" si="24"/>
        <v>6.0537987779644142</v>
      </c>
      <c r="AI164" s="2">
        <f t="shared" si="36"/>
        <v>11.923809098470928</v>
      </c>
      <c r="AJ164" s="2">
        <f t="shared" si="31"/>
        <v>5.4092647934065097</v>
      </c>
    </row>
    <row r="165" spans="1:36" x14ac:dyDescent="0.25">
      <c r="A165" s="3">
        <v>39448</v>
      </c>
      <c r="B165" s="1">
        <v>10741919</v>
      </c>
      <c r="C165" s="2">
        <f t="shared" si="28"/>
        <v>10911.101041062724</v>
      </c>
      <c r="D165" s="1">
        <v>637031</v>
      </c>
      <c r="E165" s="1">
        <v>533192423</v>
      </c>
      <c r="F165" s="2">
        <f t="shared" si="32"/>
        <v>36.534910348360654</v>
      </c>
      <c r="G165" s="2">
        <v>37.270000000000003</v>
      </c>
      <c r="H165" s="2">
        <v>53.08</v>
      </c>
      <c r="I165" s="1">
        <v>145339</v>
      </c>
      <c r="J165" s="1">
        <v>95374</v>
      </c>
      <c r="K165" s="1">
        <v>49965</v>
      </c>
      <c r="L165" s="2">
        <v>77.392306155838</v>
      </c>
      <c r="M165" s="2">
        <v>127.18</v>
      </c>
      <c r="N165" s="2">
        <v>110894</v>
      </c>
      <c r="O165">
        <v>101966.1</v>
      </c>
      <c r="P165" s="2">
        <v>0.54</v>
      </c>
      <c r="Q165" s="2">
        <f t="shared" si="27"/>
        <v>299.84982515931762</v>
      </c>
      <c r="R165" s="2">
        <v>4.5613301648519622E-2</v>
      </c>
      <c r="S165" s="2">
        <f t="shared" si="19"/>
        <v>20234.080482200847</v>
      </c>
      <c r="T165" s="2">
        <f t="shared" si="29"/>
        <v>1181341.5048717621</v>
      </c>
      <c r="U165" s="2">
        <f t="shared" si="33"/>
        <v>269523.76411282498</v>
      </c>
      <c r="V165" s="2">
        <f t="shared" si="34"/>
        <v>176866.21951779339</v>
      </c>
      <c r="W165" s="2">
        <f t="shared" si="35"/>
        <v>92657.544595031621</v>
      </c>
      <c r="X165" s="2">
        <v>44</v>
      </c>
      <c r="Y165" s="2">
        <v>31</v>
      </c>
      <c r="Z165" s="2">
        <v>30</v>
      </c>
      <c r="AA165" s="2">
        <v>86</v>
      </c>
      <c r="AB165">
        <v>142921</v>
      </c>
      <c r="AC165" s="2">
        <f t="shared" si="30"/>
        <v>46.402116115635891</v>
      </c>
      <c r="AD165" s="2">
        <f t="shared" si="21"/>
        <v>6.2755912091585264</v>
      </c>
      <c r="AE165" s="2">
        <f t="shared" si="20"/>
        <v>0.17328292375551335</v>
      </c>
      <c r="AF165" s="2">
        <f t="shared" si="22"/>
        <v>3.4588914581252572</v>
      </c>
      <c r="AG165" s="2">
        <f t="shared" si="26"/>
        <v>12.310118281410286</v>
      </c>
      <c r="AH165" s="2">
        <f t="shared" si="24"/>
        <v>1.8173872006140623</v>
      </c>
      <c r="AI165" s="2">
        <f t="shared" si="36"/>
        <v>12.298209019002337</v>
      </c>
      <c r="AJ165" s="2">
        <f t="shared" si="31"/>
        <v>1.7179083037388798</v>
      </c>
    </row>
    <row r="166" spans="1:36" x14ac:dyDescent="0.25">
      <c r="A166" s="3">
        <v>39479</v>
      </c>
      <c r="B166" s="1">
        <v>10209500</v>
      </c>
      <c r="C166" s="2">
        <f t="shared" si="28"/>
        <v>10370.296599586152</v>
      </c>
      <c r="D166" s="1">
        <v>650206</v>
      </c>
      <c r="E166" s="1">
        <v>541753863</v>
      </c>
      <c r="F166" s="2">
        <f t="shared" si="32"/>
        <v>36.64274077868852</v>
      </c>
      <c r="G166" s="2">
        <v>37.380000000000003</v>
      </c>
      <c r="H166" s="2">
        <v>52.59</v>
      </c>
      <c r="I166" s="1">
        <v>133921</v>
      </c>
      <c r="J166" s="1">
        <v>86600</v>
      </c>
      <c r="K166" s="1">
        <v>47321</v>
      </c>
      <c r="L166" s="2">
        <v>78.026212600243113</v>
      </c>
      <c r="M166" s="2">
        <v>126.83</v>
      </c>
      <c r="N166" s="2">
        <v>110935.6</v>
      </c>
      <c r="O166">
        <v>102237.5</v>
      </c>
      <c r="P166" s="2">
        <v>0.49</v>
      </c>
      <c r="Q166" s="2">
        <f t="shared" si="27"/>
        <v>301.31908930259823</v>
      </c>
      <c r="R166" s="2">
        <v>4.6133818027277229E-2</v>
      </c>
      <c r="S166" s="2">
        <f t="shared" si="19"/>
        <v>19137.412899943662</v>
      </c>
      <c r="T166" s="2">
        <f t="shared" si="29"/>
        <v>1199894.3880271795</v>
      </c>
      <c r="U166" s="2">
        <f t="shared" si="33"/>
        <v>247138.68579955876</v>
      </c>
      <c r="V166" s="2">
        <f t="shared" si="34"/>
        <v>159812.20413707924</v>
      </c>
      <c r="W166" s="2">
        <f t="shared" si="35"/>
        <v>87326.48166247952</v>
      </c>
      <c r="X166" s="2">
        <v>43</v>
      </c>
      <c r="Y166" s="2">
        <v>25</v>
      </c>
      <c r="Z166" s="2">
        <v>30</v>
      </c>
      <c r="AA166" s="2">
        <v>77</v>
      </c>
      <c r="AB166">
        <v>204963</v>
      </c>
      <c r="AC166" s="2">
        <f t="shared" si="30"/>
        <v>45.860880673701089</v>
      </c>
      <c r="AD166" s="2">
        <f t="shared" si="21"/>
        <v>5.524586072052573</v>
      </c>
      <c r="AE166" s="2">
        <f t="shared" si="20"/>
        <v>-0.27520050322378253</v>
      </c>
      <c r="AF166" s="2">
        <f t="shared" si="22"/>
        <v>3.2273426126236515</v>
      </c>
      <c r="AG166" s="2">
        <f t="shared" si="26"/>
        <v>12.842525844241838</v>
      </c>
      <c r="AH166" s="2">
        <f t="shared" si="24"/>
        <v>3.7513300990132947E-2</v>
      </c>
      <c r="AI166" s="2">
        <f t="shared" si="36"/>
        <v>12.898256571537114</v>
      </c>
      <c r="AJ166" s="2">
        <f t="shared" si="31"/>
        <v>0.26616689272218608</v>
      </c>
    </row>
    <row r="167" spans="1:36" x14ac:dyDescent="0.25">
      <c r="A167" s="3">
        <v>39508</v>
      </c>
      <c r="B167" s="1">
        <v>12253961</v>
      </c>
      <c r="C167" s="2">
        <f t="shared" si="28"/>
        <v>12446.957254494475</v>
      </c>
      <c r="D167" s="1">
        <v>675746</v>
      </c>
      <c r="E167" s="1">
        <v>558876097</v>
      </c>
      <c r="F167" s="2">
        <f t="shared" si="32"/>
        <v>36.887809938524583</v>
      </c>
      <c r="G167" s="2">
        <v>37.630000000000003</v>
      </c>
      <c r="H167" s="2">
        <v>50.48</v>
      </c>
      <c r="I167" s="1">
        <v>148365</v>
      </c>
      <c r="J167" s="1">
        <v>97544</v>
      </c>
      <c r="K167" s="1">
        <v>50821</v>
      </c>
      <c r="L167" s="2">
        <v>78.371582158967001</v>
      </c>
      <c r="M167" s="2">
        <v>126.48</v>
      </c>
      <c r="N167" s="2">
        <v>105010.1</v>
      </c>
      <c r="O167">
        <v>97158.9</v>
      </c>
      <c r="P167" s="2">
        <v>0.48</v>
      </c>
      <c r="Q167" s="2">
        <f t="shared" si="27"/>
        <v>302.76542093125067</v>
      </c>
      <c r="R167" s="2">
        <v>4.7280323158122917E-2</v>
      </c>
      <c r="S167" s="2">
        <f t="shared" si="19"/>
        <v>22859.968153334787</v>
      </c>
      <c r="T167" s="2">
        <f t="shared" si="29"/>
        <v>1241068.9394924543</v>
      </c>
      <c r="U167" s="2">
        <f t="shared" si="33"/>
        <v>272485.80562489154</v>
      </c>
      <c r="V167" s="2">
        <f t="shared" si="34"/>
        <v>179148.42061048376</v>
      </c>
      <c r="W167" s="2">
        <f t="shared" si="35"/>
        <v>93337.385014407817</v>
      </c>
      <c r="X167" s="2">
        <v>42</v>
      </c>
      <c r="Y167" s="2">
        <v>19</v>
      </c>
      <c r="Z167" s="2">
        <v>31</v>
      </c>
      <c r="AA167" s="2">
        <v>81</v>
      </c>
      <c r="AB167">
        <v>206556</v>
      </c>
      <c r="AC167" s="2">
        <f t="shared" si="30"/>
        <v>43.686457839884255</v>
      </c>
      <c r="AD167" s="2">
        <f t="shared" si="21"/>
        <v>5.9119075531736787</v>
      </c>
      <c r="AE167" s="2">
        <f t="shared" si="20"/>
        <v>-0.27595994638491828</v>
      </c>
      <c r="AF167" s="2">
        <f t="shared" si="22"/>
        <v>2.550917115439133</v>
      </c>
      <c r="AG167" s="2">
        <f t="shared" si="26"/>
        <v>10.921787591475285</v>
      </c>
      <c r="AH167" s="2">
        <f t="shared" si="24"/>
        <v>-5.3413872553084829</v>
      </c>
      <c r="AI167" s="2">
        <f t="shared" si="36"/>
        <v>9.8342068017490227</v>
      </c>
      <c r="AJ167" s="2">
        <f t="shared" si="31"/>
        <v>-4.9674532338916837</v>
      </c>
    </row>
    <row r="168" spans="1:36" x14ac:dyDescent="0.25">
      <c r="A168" s="3">
        <v>39539</v>
      </c>
      <c r="B168" s="1">
        <v>11597759</v>
      </c>
      <c r="C168" s="2">
        <f t="shared" si="28"/>
        <v>11780.420267448917</v>
      </c>
      <c r="D168" s="1">
        <v>694533</v>
      </c>
      <c r="E168" s="1">
        <v>570788117</v>
      </c>
      <c r="F168" s="2">
        <f t="shared" si="32"/>
        <v>36.691754610655728</v>
      </c>
      <c r="G168" s="2">
        <v>37.43</v>
      </c>
      <c r="H168" s="2">
        <v>50.6</v>
      </c>
      <c r="I168" s="1">
        <v>149626</v>
      </c>
      <c r="J168" s="1">
        <v>97173</v>
      </c>
      <c r="K168" s="1">
        <v>52453</v>
      </c>
      <c r="L168" s="2">
        <v>79.397988719675638</v>
      </c>
      <c r="M168" s="2">
        <v>127.79</v>
      </c>
      <c r="N168" s="2">
        <v>106190.5</v>
      </c>
      <c r="O168">
        <v>97621.8</v>
      </c>
      <c r="P168" s="2">
        <v>0.55000000000000004</v>
      </c>
      <c r="Q168" s="2">
        <f t="shared" si="27"/>
        <v>304.43063074637257</v>
      </c>
      <c r="R168" s="2">
        <v>5.0414329112711043E-2</v>
      </c>
      <c r="S168" s="2">
        <f t="shared" ref="S168:S231" si="37">C168*$Q$295/$Q168</f>
        <v>21517.46633817055</v>
      </c>
      <c r="T168" s="2">
        <f t="shared" si="29"/>
        <v>1268595.6959908104</v>
      </c>
      <c r="U168" s="2">
        <f t="shared" si="33"/>
        <v>273298.60439794941</v>
      </c>
      <c r="V168" s="2">
        <f t="shared" si="34"/>
        <v>177490.84574313246</v>
      </c>
      <c r="W168" s="2">
        <f t="shared" si="35"/>
        <v>95807.758654816949</v>
      </c>
      <c r="X168" s="2">
        <v>49</v>
      </c>
      <c r="Y168" s="2">
        <v>42</v>
      </c>
      <c r="Z168" s="2">
        <v>32</v>
      </c>
      <c r="AA168" s="2">
        <v>72</v>
      </c>
      <c r="AB168">
        <v>294522</v>
      </c>
      <c r="AC168" s="2">
        <f t="shared" si="30"/>
        <v>43.371996959725777</v>
      </c>
      <c r="AD168" s="2">
        <f t="shared" si="21"/>
        <v>5.3590568060021493</v>
      </c>
      <c r="AE168" s="2">
        <f t="shared" si="20"/>
        <v>1.0357368753953322</v>
      </c>
      <c r="AF168" s="2">
        <f t="shared" si="22"/>
        <v>2.091685549938993</v>
      </c>
      <c r="AG168" s="2">
        <f t="shared" si="26"/>
        <v>11.306829735627888</v>
      </c>
      <c r="AH168" s="2">
        <f t="shared" si="24"/>
        <v>1.1240823501739383</v>
      </c>
      <c r="AI168" s="2">
        <f t="shared" si="36"/>
        <v>10.790214052007574</v>
      </c>
      <c r="AJ168" s="2">
        <f t="shared" si="31"/>
        <v>0.47643602387430484</v>
      </c>
    </row>
    <row r="169" spans="1:36" x14ac:dyDescent="0.25">
      <c r="A169" s="3">
        <v>39569</v>
      </c>
      <c r="B169" s="1">
        <v>10912100</v>
      </c>
      <c r="C169" s="2">
        <f t="shared" si="28"/>
        <v>11083.962341382445</v>
      </c>
      <c r="D169" s="1">
        <v>714469</v>
      </c>
      <c r="E169" s="1">
        <v>585362795</v>
      </c>
      <c r="F169" s="2">
        <f t="shared" si="32"/>
        <v>36.848598872950816</v>
      </c>
      <c r="G169" s="2">
        <v>37.590000000000003</v>
      </c>
      <c r="H169" s="2">
        <v>48.39</v>
      </c>
      <c r="I169" s="1">
        <v>147429</v>
      </c>
      <c r="J169" s="1">
        <v>97386</v>
      </c>
      <c r="K169" s="1">
        <v>50043</v>
      </c>
      <c r="L169" s="2">
        <v>79.112363325751033</v>
      </c>
      <c r="M169" s="2">
        <v>129.44</v>
      </c>
      <c r="N169" s="2">
        <v>108433.60000000001</v>
      </c>
      <c r="O169">
        <v>99652.5</v>
      </c>
      <c r="P169" s="2">
        <v>0.79</v>
      </c>
      <c r="Q169" s="2">
        <f t="shared" si="27"/>
        <v>306.83563272926892</v>
      </c>
      <c r="R169" s="2">
        <v>5.5756484157061692E-2</v>
      </c>
      <c r="S169" s="2">
        <f t="shared" si="37"/>
        <v>20086.669985441305</v>
      </c>
      <c r="T169" s="2">
        <f t="shared" si="29"/>
        <v>1294780.9254319698</v>
      </c>
      <c r="U169" s="2">
        <f t="shared" si="33"/>
        <v>267175.00277200254</v>
      </c>
      <c r="V169" s="2">
        <f t="shared" si="34"/>
        <v>176485.66306462255</v>
      </c>
      <c r="W169" s="2">
        <f t="shared" si="35"/>
        <v>90689.339707379972</v>
      </c>
      <c r="X169" s="2">
        <v>47</v>
      </c>
      <c r="Y169" s="2">
        <v>34</v>
      </c>
      <c r="Z169" s="2">
        <v>25</v>
      </c>
      <c r="AA169" s="2">
        <v>71</v>
      </c>
      <c r="AB169">
        <v>202984</v>
      </c>
      <c r="AC169" s="2">
        <f t="shared" si="30"/>
        <v>40.553245210213149</v>
      </c>
      <c r="AD169" s="2">
        <f t="shared" si="21"/>
        <v>5.8294497588095684</v>
      </c>
      <c r="AE169" s="2">
        <f t="shared" si="20"/>
        <v>1.2911808435714711</v>
      </c>
      <c r="AF169" s="2">
        <f t="shared" si="22"/>
        <v>2.0022143076287024</v>
      </c>
      <c r="AG169" s="2">
        <f t="shared" si="26"/>
        <v>12.52477579848119</v>
      </c>
      <c r="AH169" s="2">
        <f t="shared" si="24"/>
        <v>2.1123358492520561</v>
      </c>
      <c r="AI169" s="2">
        <f t="shared" si="36"/>
        <v>12.11421975410869</v>
      </c>
      <c r="AJ169" s="2">
        <f t="shared" si="31"/>
        <v>2.0801706176284407</v>
      </c>
    </row>
    <row r="170" spans="1:36" x14ac:dyDescent="0.25">
      <c r="A170" s="3">
        <v>39600</v>
      </c>
      <c r="B170" s="1">
        <v>10486805</v>
      </c>
      <c r="C170" s="2">
        <f t="shared" si="28"/>
        <v>10651.969071161475</v>
      </c>
      <c r="D170" s="1">
        <v>730738</v>
      </c>
      <c r="E170" s="1">
        <v>597426046</v>
      </c>
      <c r="F170" s="2">
        <f t="shared" si="32"/>
        <v>37.279920594262293</v>
      </c>
      <c r="G170" s="2">
        <v>38.03</v>
      </c>
      <c r="H170" s="2">
        <v>51.39</v>
      </c>
      <c r="I170" s="1">
        <v>151144</v>
      </c>
      <c r="J170" s="1">
        <v>100790</v>
      </c>
      <c r="K170" s="1">
        <v>50354</v>
      </c>
      <c r="L170" s="2">
        <v>79.82643082214534</v>
      </c>
      <c r="M170" s="2">
        <v>131.11000000000001</v>
      </c>
      <c r="N170" s="2">
        <v>110566.9</v>
      </c>
      <c r="O170">
        <v>101805.3</v>
      </c>
      <c r="P170" s="2">
        <v>0.74</v>
      </c>
      <c r="Q170" s="2">
        <f t="shared" si="27"/>
        <v>309.10621641146554</v>
      </c>
      <c r="R170" s="2">
        <v>6.0599403809158625E-2</v>
      </c>
      <c r="S170" s="2">
        <f t="shared" si="37"/>
        <v>19162.000759693452</v>
      </c>
      <c r="T170" s="2">
        <f t="shared" si="29"/>
        <v>1314536.49720465</v>
      </c>
      <c r="U170" s="2">
        <f t="shared" si="33"/>
        <v>271895.40482840576</v>
      </c>
      <c r="V170" s="2">
        <f t="shared" si="34"/>
        <v>181312.77359772811</v>
      </c>
      <c r="W170" s="2">
        <f t="shared" si="35"/>
        <v>90582.631230677667</v>
      </c>
      <c r="X170" s="2">
        <v>51</v>
      </c>
      <c r="Y170" s="2">
        <v>55</v>
      </c>
      <c r="Z170" s="2">
        <v>31</v>
      </c>
      <c r="AA170" s="2">
        <v>69</v>
      </c>
      <c r="AB170">
        <v>309442</v>
      </c>
      <c r="AC170" s="2">
        <f t="shared" si="30"/>
        <v>42.74003875193646</v>
      </c>
      <c r="AD170" s="2">
        <f t="shared" si="21"/>
        <v>6.2479740680713158</v>
      </c>
      <c r="AE170" s="2">
        <f t="shared" si="20"/>
        <v>1.2901730531520439</v>
      </c>
      <c r="AF170" s="2">
        <f t="shared" si="22"/>
        <v>2.0710805464466464</v>
      </c>
      <c r="AG170" s="2">
        <f t="shared" si="26"/>
        <v>13.610292515916367</v>
      </c>
      <c r="AH170" s="2">
        <f t="shared" si="24"/>
        <v>1.9673791149606545</v>
      </c>
      <c r="AI170" s="2">
        <f t="shared" si="36"/>
        <v>13.307986906819602</v>
      </c>
      <c r="AJ170" s="2">
        <f t="shared" si="31"/>
        <v>2.1603070670580315</v>
      </c>
    </row>
    <row r="171" spans="1:36" x14ac:dyDescent="0.25">
      <c r="A171" s="3">
        <v>39630</v>
      </c>
      <c r="B171" s="1">
        <v>11046848</v>
      </c>
      <c r="C171" s="2">
        <f t="shared" si="28"/>
        <v>11220.83258245214</v>
      </c>
      <c r="D171" s="1">
        <v>747211</v>
      </c>
      <c r="E171" s="1">
        <v>605029042</v>
      </c>
      <c r="F171" s="2">
        <f t="shared" si="32"/>
        <v>38.622899590163932</v>
      </c>
      <c r="G171" s="2">
        <v>39.4</v>
      </c>
      <c r="H171" s="2">
        <v>53.59</v>
      </c>
      <c r="I171" s="1">
        <v>155913</v>
      </c>
      <c r="J171" s="1">
        <v>103253</v>
      </c>
      <c r="K171" s="1">
        <v>52659</v>
      </c>
      <c r="L171" s="2">
        <v>79.762309825524554</v>
      </c>
      <c r="M171" s="2">
        <v>130.91</v>
      </c>
      <c r="N171" s="2">
        <v>112385.60000000001</v>
      </c>
      <c r="O171">
        <v>104137.4</v>
      </c>
      <c r="P171" s="2">
        <v>0.53</v>
      </c>
      <c r="Q171" s="2">
        <f t="shared" si="27"/>
        <v>310.74447935844631</v>
      </c>
      <c r="R171" s="2">
        <v>6.3667777982190144E-2</v>
      </c>
      <c r="S171" s="2">
        <f t="shared" si="37"/>
        <v>20078.920323339538</v>
      </c>
      <c r="T171" s="2">
        <f t="shared" si="29"/>
        <v>1337083.5028040446</v>
      </c>
      <c r="U171" s="2">
        <f t="shared" si="33"/>
        <v>278995.75912652112</v>
      </c>
      <c r="V171" s="2">
        <f t="shared" si="34"/>
        <v>184764.25389217507</v>
      </c>
      <c r="W171" s="2">
        <f t="shared" si="35"/>
        <v>94229.715802040097</v>
      </c>
      <c r="X171" s="2">
        <v>48</v>
      </c>
      <c r="Y171" s="2">
        <v>33</v>
      </c>
      <c r="Z171" s="2">
        <v>28</v>
      </c>
      <c r="AA171" s="2">
        <v>75</v>
      </c>
      <c r="AB171">
        <v>203218</v>
      </c>
      <c r="AC171" s="2">
        <f t="shared" si="30"/>
        <v>44.396589968500201</v>
      </c>
      <c r="AD171" s="2">
        <f t="shared" si="21"/>
        <v>5.3516819571865382</v>
      </c>
      <c r="AE171" s="2">
        <f t="shared" ref="AE171:AE234" si="38">(M171/M170-1)*100</f>
        <v>-0.152543665624294</v>
      </c>
      <c r="AF171" s="2">
        <f t="shared" si="22"/>
        <v>2.1702043245387825</v>
      </c>
      <c r="AG171" s="2">
        <f t="shared" si="26"/>
        <v>14.561933041998865</v>
      </c>
      <c r="AH171" s="2">
        <f t="shared" si="24"/>
        <v>1.6448864895371118</v>
      </c>
      <c r="AI171" s="2">
        <f t="shared" si="36"/>
        <v>14.246125693623156</v>
      </c>
      <c r="AJ171" s="2">
        <f t="shared" ref="AJ171:AJ234" si="39">(O171/O170-1)*100</f>
        <v>2.2907451773139353</v>
      </c>
    </row>
    <row r="172" spans="1:36" x14ac:dyDescent="0.25">
      <c r="A172" s="3">
        <v>39661</v>
      </c>
      <c r="B172" s="1">
        <v>9641760</v>
      </c>
      <c r="C172" s="2">
        <f t="shared" si="28"/>
        <v>9793.6148628263691</v>
      </c>
      <c r="D172" s="1">
        <v>765976</v>
      </c>
      <c r="E172" s="1">
        <v>617752277</v>
      </c>
      <c r="F172" s="2">
        <f t="shared" si="32"/>
        <v>39.338501536885254</v>
      </c>
      <c r="G172" s="2">
        <v>40.130000000000003</v>
      </c>
      <c r="H172" s="2">
        <v>54.49</v>
      </c>
      <c r="I172" s="1">
        <v>147370</v>
      </c>
      <c r="J172" s="1">
        <v>97944</v>
      </c>
      <c r="K172" s="1">
        <v>49427</v>
      </c>
      <c r="L172" s="2">
        <v>82.013930555876996</v>
      </c>
      <c r="M172" s="2">
        <v>131.02000000000001</v>
      </c>
      <c r="N172" s="2">
        <v>114636.4</v>
      </c>
      <c r="O172">
        <v>106463.5</v>
      </c>
      <c r="P172" s="2">
        <v>0.28000000000000003</v>
      </c>
      <c r="Q172" s="2">
        <f t="shared" si="27"/>
        <v>311.61456390064996</v>
      </c>
      <c r="R172" s="2">
        <v>6.1656263322922511E-2</v>
      </c>
      <c r="S172" s="2">
        <f t="shared" si="37"/>
        <v>17476.077810266324</v>
      </c>
      <c r="T172" s="2">
        <f t="shared" si="29"/>
        <v>1366835.0618530835</v>
      </c>
      <c r="U172" s="2">
        <f t="shared" si="33"/>
        <v>262972.31645023986</v>
      </c>
      <c r="V172" s="2">
        <f t="shared" si="34"/>
        <v>174774.78837214014</v>
      </c>
      <c r="W172" s="2">
        <f t="shared" si="35"/>
        <v>88199.312513985235</v>
      </c>
      <c r="X172" s="2">
        <v>44</v>
      </c>
      <c r="Y172" s="2">
        <v>31</v>
      </c>
      <c r="Z172" s="2">
        <v>30</v>
      </c>
      <c r="AA172" s="2">
        <v>64</v>
      </c>
      <c r="AB172">
        <v>239123</v>
      </c>
      <c r="AC172" s="2">
        <f t="shared" si="30"/>
        <v>45.517909456357629</v>
      </c>
      <c r="AD172" s="2">
        <f t="shared" si="21"/>
        <v>5.4147558130179352</v>
      </c>
      <c r="AE172" s="2">
        <f t="shared" si="38"/>
        <v>8.4027194255598125E-2</v>
      </c>
      <c r="AF172" s="2">
        <f t="shared" si="22"/>
        <v>2.3804188799114279</v>
      </c>
      <c r="AG172" s="2">
        <f t="shared" si="26"/>
        <v>16.096546262341448</v>
      </c>
      <c r="AH172" s="2">
        <f t="shared" si="24"/>
        <v>2.0027476829771684</v>
      </c>
      <c r="AI172" s="2">
        <f t="shared" si="36"/>
        <v>16.042077222231899</v>
      </c>
      <c r="AJ172" s="2">
        <f t="shared" si="39"/>
        <v>2.2336835757374551</v>
      </c>
    </row>
    <row r="173" spans="1:36" x14ac:dyDescent="0.25">
      <c r="A173" s="3">
        <v>39692</v>
      </c>
      <c r="B173" s="1">
        <v>10268843</v>
      </c>
      <c r="C173" s="2">
        <f t="shared" si="28"/>
        <v>10430.574234250855</v>
      </c>
      <c r="D173" s="1">
        <v>794301</v>
      </c>
      <c r="E173" s="1">
        <v>639031340</v>
      </c>
      <c r="F173" s="2">
        <f t="shared" si="32"/>
        <v>39.573767930327868</v>
      </c>
      <c r="G173" s="2">
        <v>40.369999999999997</v>
      </c>
      <c r="H173" s="2">
        <v>56.31</v>
      </c>
      <c r="I173" s="1">
        <v>162011</v>
      </c>
      <c r="J173" s="1">
        <v>110040</v>
      </c>
      <c r="K173" s="1">
        <v>51970</v>
      </c>
      <c r="L173" s="2">
        <v>83.354850148675581</v>
      </c>
      <c r="M173" s="2">
        <v>130.84</v>
      </c>
      <c r="N173" s="2">
        <v>116630.9</v>
      </c>
      <c r="O173">
        <v>108245</v>
      </c>
      <c r="P173" s="2">
        <v>0.26</v>
      </c>
      <c r="Q173" s="2">
        <f t="shared" si="27"/>
        <v>312.42476176679162</v>
      </c>
      <c r="R173" s="2">
        <v>6.2504062295430263E-2</v>
      </c>
      <c r="S173" s="2">
        <f t="shared" si="37"/>
        <v>18564.42346923942</v>
      </c>
      <c r="T173" s="2">
        <f t="shared" si="29"/>
        <v>1413703.5790052463</v>
      </c>
      <c r="U173" s="2">
        <f t="shared" si="33"/>
        <v>288348.53605650627</v>
      </c>
      <c r="V173" s="2">
        <f t="shared" si="34"/>
        <v>195850.11454566632</v>
      </c>
      <c r="W173" s="2">
        <f t="shared" si="35"/>
        <v>92496.641702456196</v>
      </c>
      <c r="X173" s="2">
        <v>46</v>
      </c>
      <c r="Y173" s="2">
        <v>34</v>
      </c>
      <c r="Z173" s="2">
        <v>26</v>
      </c>
      <c r="AA173" s="2">
        <v>73</v>
      </c>
      <c r="AB173">
        <v>282841</v>
      </c>
      <c r="AC173" s="2">
        <f t="shared" si="30"/>
        <v>47.114731648468599</v>
      </c>
      <c r="AD173" s="2">
        <f t="shared" si="21"/>
        <v>4.3714103382259228</v>
      </c>
      <c r="AE173" s="2">
        <f t="shared" si="38"/>
        <v>-0.13738360555640705</v>
      </c>
      <c r="AF173" s="2">
        <f t="shared" si="22"/>
        <v>2.8033324120503744</v>
      </c>
      <c r="AG173" s="2">
        <f t="shared" si="26"/>
        <v>15.902683439946808</v>
      </c>
      <c r="AH173" s="2">
        <f t="shared" si="24"/>
        <v>1.7398487740368784</v>
      </c>
      <c r="AI173" s="2">
        <f t="shared" si="36"/>
        <v>15.820345519016833</v>
      </c>
      <c r="AJ173" s="2">
        <f t="shared" si="39"/>
        <v>1.6733434463454655</v>
      </c>
    </row>
    <row r="174" spans="1:36" x14ac:dyDescent="0.25">
      <c r="A174" s="3">
        <v>39722</v>
      </c>
      <c r="B174" s="1">
        <v>9185386</v>
      </c>
      <c r="C174" s="2">
        <f t="shared" si="28"/>
        <v>9330.0531075651379</v>
      </c>
      <c r="D174" s="1">
        <v>814746</v>
      </c>
      <c r="E174" s="1">
        <v>660236944</v>
      </c>
      <c r="F174" s="2">
        <f t="shared" si="32"/>
        <v>42.083276127049182</v>
      </c>
      <c r="G174" s="2">
        <v>42.93</v>
      </c>
      <c r="H174" s="2">
        <v>57.42</v>
      </c>
      <c r="I174" s="1">
        <v>156782</v>
      </c>
      <c r="J174" s="1">
        <v>106778</v>
      </c>
      <c r="K174" s="1">
        <v>50004</v>
      </c>
      <c r="L174" s="2">
        <v>82.894471011159865</v>
      </c>
      <c r="M174" s="2">
        <v>128.12</v>
      </c>
      <c r="N174" s="2">
        <v>116428.7</v>
      </c>
      <c r="O174">
        <v>108057.60000000001</v>
      </c>
      <c r="P174" s="2">
        <v>0.45</v>
      </c>
      <c r="Q174" s="2">
        <f t="shared" si="27"/>
        <v>313.83067319474219</v>
      </c>
      <c r="R174" s="2">
        <v>6.409305142149524E-2</v>
      </c>
      <c r="S174" s="2">
        <f t="shared" si="37"/>
        <v>16531.315820300671</v>
      </c>
      <c r="T174" s="2">
        <f t="shared" si="29"/>
        <v>1443595.5812947829</v>
      </c>
      <c r="U174" s="2">
        <f t="shared" si="33"/>
        <v>277791.85467195744</v>
      </c>
      <c r="V174" s="2">
        <f t="shared" si="34"/>
        <v>189193.01104822155</v>
      </c>
      <c r="W174" s="2">
        <f t="shared" si="35"/>
        <v>88598.843623735898</v>
      </c>
      <c r="X174" s="2">
        <v>48</v>
      </c>
      <c r="Y174" s="2">
        <v>31</v>
      </c>
      <c r="Z174" s="2">
        <v>25</v>
      </c>
      <c r="AA174" s="2">
        <v>67</v>
      </c>
      <c r="AB174">
        <v>61401</v>
      </c>
      <c r="AC174" s="2">
        <f t="shared" si="30"/>
        <v>47.938189982263843</v>
      </c>
      <c r="AD174" s="2">
        <f t="shared" si="21"/>
        <v>1.5294397337348498</v>
      </c>
      <c r="AE174" s="2">
        <f t="shared" si="38"/>
        <v>-2.0788749617853819</v>
      </c>
      <c r="AF174" s="2">
        <f t="shared" si="22"/>
        <v>2.6306457756005486</v>
      </c>
      <c r="AG174" s="2">
        <f t="shared" si="26"/>
        <v>15.354175851939189</v>
      </c>
      <c r="AH174" s="2">
        <f t="shared" si="24"/>
        <v>-0.17336743521656484</v>
      </c>
      <c r="AI174" s="2">
        <f t="shared" si="36"/>
        <v>15.307809113638227</v>
      </c>
      <c r="AJ174" s="2">
        <f t="shared" si="39"/>
        <v>-0.17312577948173091</v>
      </c>
    </row>
    <row r="175" spans="1:36" x14ac:dyDescent="0.25">
      <c r="A175" s="3">
        <v>39753</v>
      </c>
      <c r="B175" s="1">
        <v>8484158</v>
      </c>
      <c r="C175" s="2">
        <f t="shared" si="28"/>
        <v>8617.7809743622784</v>
      </c>
      <c r="D175" s="1">
        <v>825652</v>
      </c>
      <c r="E175" s="1">
        <v>671620603</v>
      </c>
      <c r="F175" s="2">
        <f t="shared" si="32"/>
        <v>43.18118596311475</v>
      </c>
      <c r="G175" s="2">
        <v>44.05</v>
      </c>
      <c r="H175" s="2">
        <v>59.88</v>
      </c>
      <c r="I175" s="1">
        <v>142181</v>
      </c>
      <c r="J175" s="1">
        <v>96055</v>
      </c>
      <c r="K175" s="1">
        <v>46126</v>
      </c>
      <c r="L175" s="2">
        <v>83.288874345382595</v>
      </c>
      <c r="M175" s="2">
        <v>124.93</v>
      </c>
      <c r="N175" s="2">
        <v>118219</v>
      </c>
      <c r="O175">
        <v>109270.9</v>
      </c>
      <c r="P175" s="2">
        <v>0.36</v>
      </c>
      <c r="Q175" s="2">
        <f t="shared" si="27"/>
        <v>314.9604636182433</v>
      </c>
      <c r="R175" s="2">
        <v>6.3881038460462891E-2</v>
      </c>
      <c r="S175" s="2">
        <f t="shared" si="37"/>
        <v>15214.51478244295</v>
      </c>
      <c r="T175" s="2">
        <f t="shared" si="29"/>
        <v>1457671.5974245532</v>
      </c>
      <c r="U175" s="2">
        <f t="shared" si="33"/>
        <v>251017.62654656006</v>
      </c>
      <c r="V175" s="2">
        <f t="shared" si="34"/>
        <v>169583.12375021857</v>
      </c>
      <c r="W175" s="2">
        <f t="shared" si="35"/>
        <v>81434.502796341476</v>
      </c>
      <c r="X175" s="2">
        <v>45</v>
      </c>
      <c r="Y175" s="2">
        <v>38</v>
      </c>
      <c r="Z175" s="2">
        <v>22</v>
      </c>
      <c r="AA175" s="2">
        <v>63</v>
      </c>
      <c r="AB175">
        <v>-40821</v>
      </c>
      <c r="AC175" s="2">
        <f t="shared" si="30"/>
        <v>50.27996008967466</v>
      </c>
      <c r="AD175" s="2">
        <f t="shared" si="21"/>
        <v>-0.98280098280097983</v>
      </c>
      <c r="AE175" s="2">
        <f t="shared" si="38"/>
        <v>-2.4898532625663439</v>
      </c>
      <c r="AF175" s="2">
        <f t="shared" si="22"/>
        <v>1.6019772976931579</v>
      </c>
      <c r="AG175" s="2">
        <f t="shared" si="26"/>
        <v>15.113805107232414</v>
      </c>
      <c r="AH175" s="2">
        <f t="shared" si="24"/>
        <v>1.5376792835443576</v>
      </c>
      <c r="AI175" s="2">
        <f t="shared" si="36"/>
        <v>14.901293167808971</v>
      </c>
      <c r="AJ175" s="2">
        <f t="shared" si="39"/>
        <v>1.1228270848140154</v>
      </c>
    </row>
    <row r="176" spans="1:36" x14ac:dyDescent="0.25">
      <c r="A176" s="3">
        <v>39783</v>
      </c>
      <c r="B176" s="1">
        <v>8010831</v>
      </c>
      <c r="C176" s="2">
        <f t="shared" si="28"/>
        <v>8136.999214374785</v>
      </c>
      <c r="D176" s="1">
        <v>833190</v>
      </c>
      <c r="E176" s="1">
        <v>669086673</v>
      </c>
      <c r="F176" s="2">
        <f t="shared" si="32"/>
        <v>42.426372950819669</v>
      </c>
      <c r="G176" s="2">
        <v>43.28</v>
      </c>
      <c r="H176" s="2">
        <v>60.44</v>
      </c>
      <c r="I176" s="1">
        <v>162023</v>
      </c>
      <c r="J176" s="1">
        <v>112130</v>
      </c>
      <c r="K176" s="1">
        <v>49893</v>
      </c>
      <c r="L176" s="2">
        <v>83.684401742419155</v>
      </c>
      <c r="M176" s="2">
        <v>120.94</v>
      </c>
      <c r="N176" s="2">
        <v>123944.5</v>
      </c>
      <c r="O176">
        <v>113970.7</v>
      </c>
      <c r="P176" s="2">
        <v>0.28000000000000003</v>
      </c>
      <c r="Q176" s="2">
        <f t="shared" si="27"/>
        <v>315.84235291637435</v>
      </c>
      <c r="R176" s="2">
        <v>5.9023134175254954E-2</v>
      </c>
      <c r="S176" s="2">
        <f t="shared" si="37"/>
        <v>14325.592829450818</v>
      </c>
      <c r="T176" s="2">
        <f t="shared" si="29"/>
        <v>1466872.5380339413</v>
      </c>
      <c r="U176" s="2">
        <f t="shared" si="33"/>
        <v>285249.57000188826</v>
      </c>
      <c r="V176" s="2">
        <f t="shared" si="34"/>
        <v>197410.45582609711</v>
      </c>
      <c r="W176" s="2">
        <f t="shared" si="35"/>
        <v>87839.114175791154</v>
      </c>
      <c r="X176" s="2">
        <v>36</v>
      </c>
      <c r="Y176" s="2">
        <v>17</v>
      </c>
      <c r="Z176" s="2">
        <v>21</v>
      </c>
      <c r="AA176" s="2">
        <v>61</v>
      </c>
      <c r="AB176">
        <v>-654946</v>
      </c>
      <c r="AC176" s="2">
        <f t="shared" si="30"/>
        <v>51.498106908634547</v>
      </c>
      <c r="AD176" s="2">
        <f t="shared" si="21"/>
        <v>-4.74165091367359</v>
      </c>
      <c r="AE176" s="2">
        <f t="shared" si="38"/>
        <v>-3.1937885215720829</v>
      </c>
      <c r="AF176" s="2">
        <f t="shared" si="22"/>
        <v>-0.26924027418285812</v>
      </c>
      <c r="AG176" s="2">
        <f t="shared" si="26"/>
        <v>13.799710966206536</v>
      </c>
      <c r="AH176" s="2">
        <f t="shared" si="24"/>
        <v>4.8431301229074908</v>
      </c>
      <c r="AI176" s="2">
        <f t="shared" si="36"/>
        <v>13.693288376361679</v>
      </c>
      <c r="AJ176" s="2">
        <f t="shared" si="39"/>
        <v>4.3010536199482141</v>
      </c>
    </row>
    <row r="177" spans="1:36" x14ac:dyDescent="0.25">
      <c r="A177" s="3">
        <v>39814</v>
      </c>
      <c r="B177" s="1">
        <v>8806260</v>
      </c>
      <c r="C177" s="2">
        <f t="shared" si="28"/>
        <v>8944.9559854127601</v>
      </c>
      <c r="D177" s="1">
        <v>828359</v>
      </c>
      <c r="E177" s="1">
        <v>664033110</v>
      </c>
      <c r="F177" s="2">
        <f t="shared" si="32"/>
        <v>41.563729508196715</v>
      </c>
      <c r="G177" s="2">
        <v>42.4</v>
      </c>
      <c r="H177" s="2">
        <v>56.51</v>
      </c>
      <c r="I177" s="1">
        <v>133565</v>
      </c>
      <c r="J177" s="1">
        <v>84446</v>
      </c>
      <c r="K177" s="1">
        <v>49119</v>
      </c>
      <c r="L177" s="2">
        <v>84.028009401548914</v>
      </c>
      <c r="M177" s="2">
        <v>120.8</v>
      </c>
      <c r="N177" s="2">
        <v>126320.3</v>
      </c>
      <c r="O177">
        <v>115812.7</v>
      </c>
      <c r="P177" s="2">
        <v>0.48</v>
      </c>
      <c r="Q177" s="2">
        <f t="shared" si="27"/>
        <v>317.35839621037292</v>
      </c>
      <c r="R177" s="2">
        <v>5.8391133100553105E-2</v>
      </c>
      <c r="S177" s="2">
        <f t="shared" si="37"/>
        <v>15672.811514493285</v>
      </c>
      <c r="T177" s="2">
        <f t="shared" si="29"/>
        <v>1451400.5987850663</v>
      </c>
      <c r="U177" s="2">
        <f t="shared" si="33"/>
        <v>234024.52436289989</v>
      </c>
      <c r="V177" s="2">
        <f t="shared" si="34"/>
        <v>147961.17983266158</v>
      </c>
      <c r="W177" s="2">
        <f t="shared" si="35"/>
        <v>86063.344530238319</v>
      </c>
      <c r="X177" s="2">
        <v>36</v>
      </c>
      <c r="Y177" s="2">
        <v>32</v>
      </c>
      <c r="Z177" s="2">
        <v>26</v>
      </c>
      <c r="AA177" s="2">
        <v>90</v>
      </c>
      <c r="AB177">
        <v>-101748</v>
      </c>
      <c r="AC177" s="2">
        <f t="shared" si="30"/>
        <v>47.87538850737014</v>
      </c>
      <c r="AD177" s="2">
        <f t="shared" si="21"/>
        <v>-5.0165120301934323</v>
      </c>
      <c r="AE177" s="2">
        <f t="shared" si="38"/>
        <v>-0.11575988093269762</v>
      </c>
      <c r="AF177" s="2">
        <f t="shared" si="22"/>
        <v>-2.0593869731800774</v>
      </c>
      <c r="AG177" s="2">
        <f t="shared" si="26"/>
        <v>13.91085180442586</v>
      </c>
      <c r="AH177" s="2">
        <f t="shared" si="24"/>
        <v>1.9168256760082159</v>
      </c>
      <c r="AI177" s="2">
        <f t="shared" si="36"/>
        <v>13.579611262958945</v>
      </c>
      <c r="AJ177" s="2">
        <f t="shared" si="39"/>
        <v>1.6162048666894302</v>
      </c>
    </row>
    <row r="178" spans="1:36" x14ac:dyDescent="0.25">
      <c r="A178" s="3">
        <v>39845</v>
      </c>
      <c r="B178" s="1">
        <v>8847599</v>
      </c>
      <c r="C178" s="2">
        <f t="shared" si="28"/>
        <v>8986.9460624126423</v>
      </c>
      <c r="D178" s="1">
        <v>826524</v>
      </c>
      <c r="E178" s="1">
        <v>666894339</v>
      </c>
      <c r="F178" s="2">
        <f t="shared" si="32"/>
        <v>40.514833504098355</v>
      </c>
      <c r="G178" s="2">
        <v>41.33</v>
      </c>
      <c r="H178" s="2">
        <v>54.49</v>
      </c>
      <c r="I178" s="1">
        <v>123270</v>
      </c>
      <c r="J178" s="1">
        <v>78332</v>
      </c>
      <c r="K178" s="1">
        <v>44939</v>
      </c>
      <c r="L178" s="2">
        <v>83.061367381372534</v>
      </c>
      <c r="M178" s="2">
        <v>122.21</v>
      </c>
      <c r="N178" s="2">
        <v>125169.9</v>
      </c>
      <c r="O178">
        <v>115450.4</v>
      </c>
      <c r="P178" s="2">
        <v>0.55000000000000004</v>
      </c>
      <c r="Q178" s="2">
        <f t="shared" si="27"/>
        <v>319.10386738952997</v>
      </c>
      <c r="R178" s="2">
        <v>5.9023071283317963E-2</v>
      </c>
      <c r="S178" s="2">
        <f t="shared" si="37"/>
        <v>15660.25260149144</v>
      </c>
      <c r="T178" s="2">
        <f t="shared" si="29"/>
        <v>1440263.9707976917</v>
      </c>
      <c r="U178" s="2">
        <f t="shared" si="33"/>
        <v>214804.82076773507</v>
      </c>
      <c r="V178" s="2">
        <f t="shared" si="34"/>
        <v>136497.86014746671</v>
      </c>
      <c r="W178" s="2">
        <f t="shared" si="35"/>
        <v>78308.703175803093</v>
      </c>
      <c r="X178" s="2">
        <v>40</v>
      </c>
      <c r="Y178" s="2">
        <v>31</v>
      </c>
      <c r="Z178" s="2">
        <v>24</v>
      </c>
      <c r="AA178" s="2">
        <v>86</v>
      </c>
      <c r="AB178">
        <v>9179</v>
      </c>
      <c r="AC178" s="2">
        <f t="shared" si="30"/>
        <v>45.879730280842644</v>
      </c>
      <c r="AD178" s="2">
        <f t="shared" si="21"/>
        <v>-3.6426712922810078</v>
      </c>
      <c r="AE178" s="2">
        <f t="shared" si="38"/>
        <v>1.1672185430463555</v>
      </c>
      <c r="AF178" s="2">
        <f t="shared" si="22"/>
        <v>-3.7219182491149083</v>
      </c>
      <c r="AG178" s="2">
        <f t="shared" si="26"/>
        <v>12.831138065688542</v>
      </c>
      <c r="AH178" s="2">
        <f t="shared" si="24"/>
        <v>-0.91070081372511824</v>
      </c>
      <c r="AI178" s="2">
        <f t="shared" si="36"/>
        <v>12.923731507519243</v>
      </c>
      <c r="AJ178" s="2">
        <f t="shared" si="39"/>
        <v>-0.31283270314913514</v>
      </c>
    </row>
    <row r="179" spans="1:36" x14ac:dyDescent="0.25">
      <c r="A179" s="3">
        <v>39873</v>
      </c>
      <c r="B179" s="1">
        <v>11223918</v>
      </c>
      <c r="C179" s="2">
        <f t="shared" si="28"/>
        <v>11400.69138248042</v>
      </c>
      <c r="D179" s="1">
        <v>834475</v>
      </c>
      <c r="E179" s="1">
        <v>673876189</v>
      </c>
      <c r="F179" s="2">
        <f t="shared" si="32"/>
        <v>38.426844262295084</v>
      </c>
      <c r="G179" s="2">
        <v>39.200000000000003</v>
      </c>
      <c r="H179" s="2">
        <v>50.84</v>
      </c>
      <c r="I179" s="1">
        <v>155470</v>
      </c>
      <c r="J179" s="1">
        <v>100893</v>
      </c>
      <c r="K179" s="1">
        <v>54577</v>
      </c>
      <c r="L179" s="2">
        <v>83.089901884777206</v>
      </c>
      <c r="M179" s="2">
        <v>123</v>
      </c>
      <c r="N179" s="2">
        <v>119411.1</v>
      </c>
      <c r="O179">
        <v>110664.8</v>
      </c>
      <c r="P179" s="2">
        <v>0.2</v>
      </c>
      <c r="Q179" s="2">
        <f t="shared" si="27"/>
        <v>319.74207512430905</v>
      </c>
      <c r="R179" s="2">
        <v>5.6071971960474531E-2</v>
      </c>
      <c r="S179" s="2">
        <f t="shared" si="37"/>
        <v>19826.684499436011</v>
      </c>
      <c r="T179" s="2">
        <f t="shared" si="29"/>
        <v>1451216.5966611088</v>
      </c>
      <c r="U179" s="2">
        <f t="shared" si="33"/>
        <v>270374.36026591877</v>
      </c>
      <c r="V179" s="2">
        <f t="shared" si="34"/>
        <v>175460.73409860002</v>
      </c>
      <c r="W179" s="2">
        <f t="shared" si="35"/>
        <v>94913.626167318769</v>
      </c>
      <c r="X179" s="2">
        <v>44</v>
      </c>
      <c r="Y179" s="2">
        <v>29</v>
      </c>
      <c r="Z179" s="2">
        <v>26</v>
      </c>
      <c r="AA179" s="2">
        <v>88</v>
      </c>
      <c r="AB179">
        <v>34818</v>
      </c>
      <c r="AC179" s="2">
        <f t="shared" si="30"/>
        <v>42.831174394282165</v>
      </c>
      <c r="AD179" s="2">
        <f t="shared" si="21"/>
        <v>-2.75142314990513</v>
      </c>
      <c r="AE179" s="2">
        <f t="shared" si="38"/>
        <v>0.64642827919156876</v>
      </c>
      <c r="AF179" s="2">
        <f t="shared" si="22"/>
        <v>-5.2630231337455697</v>
      </c>
      <c r="AG179" s="2">
        <f t="shared" si="26"/>
        <v>13.713918946844149</v>
      </c>
      <c r="AH179" s="2">
        <f t="shared" si="24"/>
        <v>-4.6007866108385365</v>
      </c>
      <c r="AI179" s="2">
        <f t="shared" si="36"/>
        <v>13.900836670649852</v>
      </c>
      <c r="AJ179" s="2">
        <f t="shared" si="39"/>
        <v>-4.1451567079888729</v>
      </c>
    </row>
    <row r="180" spans="1:36" x14ac:dyDescent="0.25">
      <c r="A180" s="3">
        <v>39904</v>
      </c>
      <c r="B180" s="1">
        <v>12445226</v>
      </c>
      <c r="C180" s="2">
        <f t="shared" si="28"/>
        <v>12641.234621566306</v>
      </c>
      <c r="D180" s="1">
        <v>838679</v>
      </c>
      <c r="E180" s="1">
        <v>675957060</v>
      </c>
      <c r="F180" s="2">
        <f t="shared" si="32"/>
        <v>37.809269979508194</v>
      </c>
      <c r="G180" s="2">
        <v>38.57</v>
      </c>
      <c r="H180" s="2">
        <v>48.78</v>
      </c>
      <c r="I180" s="1">
        <v>143006</v>
      </c>
      <c r="J180" s="1">
        <v>89601</v>
      </c>
      <c r="K180" s="1">
        <v>53405</v>
      </c>
      <c r="L180" s="2">
        <v>82.49367929623908</v>
      </c>
      <c r="M180" s="2">
        <v>123.68</v>
      </c>
      <c r="N180" s="2">
        <v>119572.9</v>
      </c>
      <c r="O180">
        <v>110555.9</v>
      </c>
      <c r="P180" s="2">
        <v>0.48</v>
      </c>
      <c r="Q180" s="2">
        <f t="shared" si="27"/>
        <v>321.27683708490571</v>
      </c>
      <c r="R180" s="2">
        <v>5.5336765217190109E-2</v>
      </c>
      <c r="S180" s="2">
        <f t="shared" si="37"/>
        <v>21879.06567020384</v>
      </c>
      <c r="T180" s="2">
        <f t="shared" si="29"/>
        <v>1451560.1890590729</v>
      </c>
      <c r="U180" s="2">
        <f t="shared" si="33"/>
        <v>247510.44964352483</v>
      </c>
      <c r="V180" s="2">
        <f t="shared" si="34"/>
        <v>155078.69458980372</v>
      </c>
      <c r="W180" s="2">
        <f t="shared" si="35"/>
        <v>92431.755053721135</v>
      </c>
      <c r="X180" s="2">
        <v>42</v>
      </c>
      <c r="Y180" s="2">
        <v>22</v>
      </c>
      <c r="Z180" s="2">
        <v>26</v>
      </c>
      <c r="AA180" s="2">
        <v>96</v>
      </c>
      <c r="AB180">
        <v>106205</v>
      </c>
      <c r="AC180" s="2">
        <f t="shared" si="30"/>
        <v>40.978695051319306</v>
      </c>
      <c r="AD180" s="2">
        <f t="shared" si="21"/>
        <v>-3.2162141012598844</v>
      </c>
      <c r="AE180" s="2">
        <f t="shared" si="38"/>
        <v>0.55284552845529245</v>
      </c>
      <c r="AF180" s="2">
        <f t="shared" si="22"/>
        <v>-5.8712121212121442</v>
      </c>
      <c r="AG180" s="2">
        <f t="shared" si="26"/>
        <v>12.602257264067873</v>
      </c>
      <c r="AH180" s="2">
        <f t="shared" si="24"/>
        <v>0.13549829119736678</v>
      </c>
      <c r="AI180" s="2">
        <f t="shared" si="36"/>
        <v>13.249192291066137</v>
      </c>
      <c r="AJ180" s="2">
        <f t="shared" si="39"/>
        <v>-9.8405274305835011E-2</v>
      </c>
    </row>
    <row r="181" spans="1:36" x14ac:dyDescent="0.25">
      <c r="A181" s="3">
        <v>39934</v>
      </c>
      <c r="B181" s="1">
        <v>11614552</v>
      </c>
      <c r="C181" s="2">
        <f t="shared" si="28"/>
        <v>11797.477752222594</v>
      </c>
      <c r="D181" s="1">
        <v>847745</v>
      </c>
      <c r="E181" s="1">
        <v>677520206</v>
      </c>
      <c r="F181" s="2">
        <f t="shared" si="32"/>
        <v>37.123076331967205</v>
      </c>
      <c r="G181" s="2">
        <v>37.869999999999997</v>
      </c>
      <c r="H181" s="2">
        <v>46.62</v>
      </c>
      <c r="I181" s="1">
        <v>140025</v>
      </c>
      <c r="J181" s="1">
        <v>87260</v>
      </c>
      <c r="K181" s="1">
        <v>52765</v>
      </c>
      <c r="L181" s="2">
        <v>81.92354464920443</v>
      </c>
      <c r="M181" s="2">
        <v>124.88</v>
      </c>
      <c r="N181" s="2">
        <v>120858.6</v>
      </c>
      <c r="O181">
        <v>111388.4</v>
      </c>
      <c r="P181" s="2">
        <v>0.47</v>
      </c>
      <c r="Q181" s="2">
        <f t="shared" si="27"/>
        <v>322.78683821920475</v>
      </c>
      <c r="R181" s="2">
        <v>5.1986157370484065E-2</v>
      </c>
      <c r="S181" s="2">
        <f t="shared" si="37"/>
        <v>20323.197829021377</v>
      </c>
      <c r="T181" s="2">
        <f t="shared" si="29"/>
        <v>1460387.5256571583</v>
      </c>
      <c r="U181" s="2">
        <f t="shared" si="33"/>
        <v>241217.30388282277</v>
      </c>
      <c r="V181" s="2">
        <f t="shared" si="34"/>
        <v>150320.45660999903</v>
      </c>
      <c r="W181" s="2">
        <f t="shared" si="35"/>
        <v>90896.847272823725</v>
      </c>
      <c r="X181" s="2">
        <v>42</v>
      </c>
      <c r="Y181" s="2">
        <v>33</v>
      </c>
      <c r="Z181" s="2">
        <v>22</v>
      </c>
      <c r="AA181" s="2">
        <v>84</v>
      </c>
      <c r="AB181">
        <v>131557</v>
      </c>
      <c r="AC181" s="2">
        <f t="shared" si="30"/>
        <v>39.374457518041254</v>
      </c>
      <c r="AD181" s="2">
        <f t="shared" ref="AD181:AD244" si="40">(M181/M169-1)*100</f>
        <v>-3.5228677379480877</v>
      </c>
      <c r="AE181" s="2">
        <f t="shared" si="38"/>
        <v>0.97024579560154312</v>
      </c>
      <c r="AF181" s="2">
        <f t="shared" ref="AF181:AF244" si="41">(AVERAGE(M176:M181)/AVERAGE(M170:M175)-1)*100</f>
        <v>-5.3312396226172343</v>
      </c>
      <c r="AG181" s="2">
        <f t="shared" si="26"/>
        <v>11.458625370733788</v>
      </c>
      <c r="AH181" s="2">
        <f t="shared" si="24"/>
        <v>1.0752436379815267</v>
      </c>
      <c r="AI181" s="2">
        <f t="shared" ref="AI181:AI244" si="42">(O181/O169-1)*100</f>
        <v>11.776824465015935</v>
      </c>
      <c r="AJ181" s="2">
        <f t="shared" si="39"/>
        <v>0.75301272930707874</v>
      </c>
    </row>
    <row r="182" spans="1:36" x14ac:dyDescent="0.25">
      <c r="A182" s="3">
        <v>39965</v>
      </c>
      <c r="B182" s="1">
        <v>12139006</v>
      </c>
      <c r="C182" s="2">
        <f t="shared" si="28"/>
        <v>12330.19174730946</v>
      </c>
      <c r="D182" s="1">
        <v>854231</v>
      </c>
      <c r="E182" s="1">
        <v>682072746</v>
      </c>
      <c r="F182" s="2">
        <f t="shared" si="32"/>
        <v>35.917336065573764</v>
      </c>
      <c r="G182" s="2">
        <v>36.64</v>
      </c>
      <c r="H182" s="2">
        <v>45.64</v>
      </c>
      <c r="I182" s="1">
        <v>152294</v>
      </c>
      <c r="J182" s="1">
        <v>96292</v>
      </c>
      <c r="K182" s="1">
        <v>56002</v>
      </c>
      <c r="L182" s="2">
        <v>82.35897843031492</v>
      </c>
      <c r="M182" s="2">
        <v>125.89</v>
      </c>
      <c r="N182" s="2">
        <v>122732.1</v>
      </c>
      <c r="O182">
        <v>113235</v>
      </c>
      <c r="P182" s="2">
        <v>0.36</v>
      </c>
      <c r="Q182" s="2">
        <f t="shared" si="27"/>
        <v>323.9488708367939</v>
      </c>
      <c r="R182" s="2">
        <v>4.8017974525528917E-2</v>
      </c>
      <c r="S182" s="2">
        <f t="shared" si="37"/>
        <v>21164.697000772008</v>
      </c>
      <c r="T182" s="2">
        <f t="shared" si="29"/>
        <v>1466282.1677214843</v>
      </c>
      <c r="U182" s="2">
        <f t="shared" si="33"/>
        <v>261411.69830054839</v>
      </c>
      <c r="V182" s="2">
        <f t="shared" si="34"/>
        <v>165284.61563000776</v>
      </c>
      <c r="W182" s="2">
        <f t="shared" si="35"/>
        <v>96127.082670540593</v>
      </c>
      <c r="X182" s="2">
        <v>39</v>
      </c>
      <c r="Y182" s="2">
        <v>18</v>
      </c>
      <c r="Z182" s="2">
        <v>20</v>
      </c>
      <c r="AA182" s="2">
        <v>83</v>
      </c>
      <c r="AB182">
        <v>119495</v>
      </c>
      <c r="AC182" s="2">
        <f t="shared" si="30"/>
        <v>38.967082187627412</v>
      </c>
      <c r="AD182" s="2">
        <f t="shared" si="40"/>
        <v>-3.9813896727938447</v>
      </c>
      <c r="AE182" s="2">
        <f t="shared" si="38"/>
        <v>0.80877642536836269</v>
      </c>
      <c r="AF182" s="2">
        <f t="shared" si="41"/>
        <v>-3.4300172152955444</v>
      </c>
      <c r="AG182" s="2">
        <f t="shared" si="26"/>
        <v>11.002569485080983</v>
      </c>
      <c r="AH182" s="2">
        <f t="shared" si="24"/>
        <v>1.5501586151088986</v>
      </c>
      <c r="AI182" s="2">
        <f t="shared" si="42"/>
        <v>11.227018632625207</v>
      </c>
      <c r="AJ182" s="2">
        <f t="shared" si="39"/>
        <v>1.657802787363849</v>
      </c>
    </row>
    <row r="183" spans="1:36" x14ac:dyDescent="0.25">
      <c r="A183" s="3">
        <v>39995</v>
      </c>
      <c r="B183" s="1">
        <v>12119756</v>
      </c>
      <c r="C183" s="2">
        <f t="shared" si="28"/>
        <v>12310.638565513875</v>
      </c>
      <c r="D183" s="1">
        <v>852380</v>
      </c>
      <c r="E183" s="1">
        <v>680994212</v>
      </c>
      <c r="F183" s="2">
        <f t="shared" si="32"/>
        <v>35.240945184426224</v>
      </c>
      <c r="G183" s="2">
        <v>35.950000000000003</v>
      </c>
      <c r="H183" s="2">
        <v>44.78</v>
      </c>
      <c r="I183" s="1">
        <v>152149</v>
      </c>
      <c r="J183" s="1">
        <v>94739</v>
      </c>
      <c r="K183" s="1">
        <v>57410</v>
      </c>
      <c r="L183" s="2">
        <v>83.164918752982331</v>
      </c>
      <c r="M183" s="2">
        <v>126.25</v>
      </c>
      <c r="N183" s="2">
        <v>124171</v>
      </c>
      <c r="O183">
        <v>115362.9</v>
      </c>
      <c r="P183" s="2">
        <v>0.24</v>
      </c>
      <c r="Q183" s="2">
        <f t="shared" si="27"/>
        <v>324.72634812680218</v>
      </c>
      <c r="R183" s="2">
        <v>4.4994745513170287E-2</v>
      </c>
      <c r="S183" s="2">
        <f t="shared" si="37"/>
        <v>21080.54078864519</v>
      </c>
      <c r="T183" s="2">
        <f t="shared" si="29"/>
        <v>1459601.8932568943</v>
      </c>
      <c r="U183" s="2">
        <f t="shared" si="33"/>
        <v>260537.51666761676</v>
      </c>
      <c r="V183" s="2">
        <f t="shared" si="34"/>
        <v>162229.54992522689</v>
      </c>
      <c r="W183" s="2">
        <f t="shared" si="35"/>
        <v>98307.966742389894</v>
      </c>
      <c r="X183" s="2">
        <v>39</v>
      </c>
      <c r="Y183" s="2">
        <v>37</v>
      </c>
      <c r="Z183" s="2">
        <v>22</v>
      </c>
      <c r="AA183" s="2">
        <v>80</v>
      </c>
      <c r="AB183">
        <v>138402</v>
      </c>
      <c r="AC183" s="2">
        <f t="shared" si="30"/>
        <v>38.546151185575809</v>
      </c>
      <c r="AD183" s="2">
        <f t="shared" si="40"/>
        <v>-3.5596975021006783</v>
      </c>
      <c r="AE183" s="2">
        <f t="shared" si="38"/>
        <v>0.28596393677020604</v>
      </c>
      <c r="AF183" s="2">
        <f t="shared" si="41"/>
        <v>-1.419414524549012</v>
      </c>
      <c r="AG183" s="2">
        <f t="shared" si="26"/>
        <v>10.486574792500104</v>
      </c>
      <c r="AH183" s="2">
        <f t="shared" si="24"/>
        <v>1.1723909229940599</v>
      </c>
      <c r="AI183" s="2">
        <f t="shared" si="42"/>
        <v>10.779508610739263</v>
      </c>
      <c r="AJ183" s="2">
        <f t="shared" si="39"/>
        <v>1.8791892965955626</v>
      </c>
    </row>
    <row r="184" spans="1:36" x14ac:dyDescent="0.25">
      <c r="A184" s="3">
        <v>40026</v>
      </c>
      <c r="B184" s="1">
        <v>11690195</v>
      </c>
      <c r="C184" s="2">
        <f t="shared" si="28"/>
        <v>11874.312107057061</v>
      </c>
      <c r="D184" s="1">
        <v>861333</v>
      </c>
      <c r="E184" s="1">
        <v>690638459</v>
      </c>
      <c r="F184" s="2">
        <f t="shared" si="32"/>
        <v>34.721398565573764</v>
      </c>
      <c r="G184" s="2">
        <v>35.42</v>
      </c>
      <c r="H184" s="2">
        <v>44.29</v>
      </c>
      <c r="I184" s="1">
        <v>149123</v>
      </c>
      <c r="J184" s="1">
        <v>93213</v>
      </c>
      <c r="K184" s="1">
        <v>55909</v>
      </c>
      <c r="L184" s="2">
        <v>84.602206832326402</v>
      </c>
      <c r="M184" s="2">
        <v>128.06</v>
      </c>
      <c r="N184" s="2">
        <v>126214</v>
      </c>
      <c r="O184">
        <v>117377.7</v>
      </c>
      <c r="P184" s="2">
        <v>0.15</v>
      </c>
      <c r="Q184" s="2">
        <f t="shared" si="27"/>
        <v>325.2134376489924</v>
      </c>
      <c r="R184" s="2">
        <v>4.3640045504028668E-2</v>
      </c>
      <c r="S184" s="2">
        <f t="shared" si="37"/>
        <v>20302.92794059778</v>
      </c>
      <c r="T184" s="2">
        <f t="shared" si="29"/>
        <v>1472723.7817393907</v>
      </c>
      <c r="U184" s="2">
        <f t="shared" si="33"/>
        <v>254973.38254115792</v>
      </c>
      <c r="V184" s="2">
        <f t="shared" si="34"/>
        <v>159377.38582786659</v>
      </c>
      <c r="W184" s="2">
        <f t="shared" si="35"/>
        <v>95594.28689399756</v>
      </c>
      <c r="X184" s="2">
        <v>37</v>
      </c>
      <c r="Y184" s="2">
        <v>23</v>
      </c>
      <c r="Z184" s="2">
        <v>21</v>
      </c>
      <c r="AA184" s="2">
        <v>85</v>
      </c>
      <c r="AB184">
        <v>242126</v>
      </c>
      <c r="AC184" s="2">
        <f t="shared" si="30"/>
        <v>38.256480883037391</v>
      </c>
      <c r="AD184" s="2">
        <f t="shared" si="40"/>
        <v>-2.2591970691497543</v>
      </c>
      <c r="AE184" s="2">
        <f t="shared" si="38"/>
        <v>1.4336633663366349</v>
      </c>
      <c r="AF184" s="2">
        <f t="shared" si="41"/>
        <v>0.52417629439451829</v>
      </c>
      <c r="AG184" s="2">
        <f t="shared" si="26"/>
        <v>10.099409960536111</v>
      </c>
      <c r="AH184" s="2">
        <f t="shared" si="24"/>
        <v>1.645311707242425</v>
      </c>
      <c r="AI184" s="2">
        <f t="shared" si="42"/>
        <v>10.251588572609393</v>
      </c>
      <c r="AJ184" s="2">
        <f t="shared" si="39"/>
        <v>1.7464886891713105</v>
      </c>
    </row>
    <row r="185" spans="1:36" x14ac:dyDescent="0.25">
      <c r="A185" s="3">
        <v>40057</v>
      </c>
      <c r="B185" s="1">
        <v>11042727</v>
      </c>
      <c r="C185" s="2">
        <f t="shared" si="28"/>
        <v>11216.646677923327</v>
      </c>
      <c r="D185" s="1">
        <v>870856</v>
      </c>
      <c r="E185" s="1">
        <v>698592222</v>
      </c>
      <c r="F185" s="2">
        <f t="shared" si="32"/>
        <v>34.554751536885242</v>
      </c>
      <c r="G185" s="2">
        <v>35.25</v>
      </c>
      <c r="H185" s="2">
        <v>44.71</v>
      </c>
      <c r="I185" s="1">
        <v>153539</v>
      </c>
      <c r="J185" s="1">
        <v>97502</v>
      </c>
      <c r="K185" s="1">
        <v>56038</v>
      </c>
      <c r="L185" s="2">
        <v>85.376312874465398</v>
      </c>
      <c r="M185" s="2">
        <v>129.13999999999999</v>
      </c>
      <c r="N185" s="2">
        <v>127771.3</v>
      </c>
      <c r="O185">
        <v>119102.39999999999</v>
      </c>
      <c r="P185" s="2">
        <v>0.24</v>
      </c>
      <c r="Q185" s="2">
        <f t="shared" si="27"/>
        <v>325.99394989934996</v>
      </c>
      <c r="R185" s="2">
        <v>4.3431858780409449E-2</v>
      </c>
      <c r="S185" s="2">
        <f t="shared" si="37"/>
        <v>19132.520850993358</v>
      </c>
      <c r="T185" s="2">
        <f t="shared" si="29"/>
        <v>1485441.3316776995</v>
      </c>
      <c r="U185" s="2">
        <f t="shared" si="33"/>
        <v>261895.39559291353</v>
      </c>
      <c r="V185" s="2">
        <f t="shared" si="34"/>
        <v>166311.65281199079</v>
      </c>
      <c r="W185" s="2">
        <f t="shared" si="35"/>
        <v>95585.44850647515</v>
      </c>
      <c r="X185" s="2">
        <v>40</v>
      </c>
      <c r="Y185" s="2">
        <v>30</v>
      </c>
      <c r="Z185" s="2">
        <v>21</v>
      </c>
      <c r="AA185" s="2">
        <v>86</v>
      </c>
      <c r="AB185">
        <v>252617</v>
      </c>
      <c r="AC185" s="2">
        <f t="shared" si="30"/>
        <v>38.686583874428429</v>
      </c>
      <c r="AD185" s="2">
        <f t="shared" si="40"/>
        <v>-1.2992968511158831</v>
      </c>
      <c r="AE185" s="2">
        <f t="shared" si="38"/>
        <v>0.84335467749490078</v>
      </c>
      <c r="AF185" s="2">
        <f t="shared" si="41"/>
        <v>2.418918918918922</v>
      </c>
      <c r="AG185" s="2">
        <f t="shared" si="26"/>
        <v>9.5518426077480392</v>
      </c>
      <c r="AH185" s="2">
        <f t="shared" ref="AH185:AH248" si="43">(N185/N184-1)*100</f>
        <v>1.2338567829242475</v>
      </c>
      <c r="AI185" s="2">
        <f t="shared" si="42"/>
        <v>10.030394013580302</v>
      </c>
      <c r="AJ185" s="2">
        <f t="shared" si="39"/>
        <v>1.4693591712906295</v>
      </c>
    </row>
    <row r="186" spans="1:36" x14ac:dyDescent="0.25">
      <c r="A186" s="3">
        <v>40087</v>
      </c>
      <c r="B186" s="1">
        <v>11464284</v>
      </c>
      <c r="C186" s="2">
        <f t="shared" si="28"/>
        <v>11644.843075751991</v>
      </c>
      <c r="D186" s="1">
        <v>879979</v>
      </c>
      <c r="E186" s="1">
        <v>707994199</v>
      </c>
      <c r="F186" s="2">
        <f t="shared" si="32"/>
        <v>34.907651127049178</v>
      </c>
      <c r="G186" s="2">
        <v>35.61</v>
      </c>
      <c r="H186" s="2">
        <v>45.74</v>
      </c>
      <c r="I186" s="1">
        <v>154128</v>
      </c>
      <c r="J186" s="1">
        <v>96176</v>
      </c>
      <c r="K186" s="1">
        <v>57953</v>
      </c>
      <c r="L186" s="2">
        <v>85.585757830657712</v>
      </c>
      <c r="M186" s="2">
        <v>129.85</v>
      </c>
      <c r="N186" s="2">
        <v>127533.2</v>
      </c>
      <c r="O186">
        <v>118824</v>
      </c>
      <c r="P186" s="2">
        <v>0.28000000000000003</v>
      </c>
      <c r="Q186" s="2">
        <f t="shared" si="27"/>
        <v>326.90673295906811</v>
      </c>
      <c r="R186" s="2">
        <v>4.1665971114976941E-2</v>
      </c>
      <c r="S186" s="2">
        <f t="shared" si="37"/>
        <v>19807.445540709643</v>
      </c>
      <c r="T186" s="2">
        <f t="shared" si="29"/>
        <v>1496811.593430815</v>
      </c>
      <c r="U186" s="2">
        <f t="shared" si="33"/>
        <v>262166.00313451188</v>
      </c>
      <c r="V186" s="2">
        <f t="shared" si="34"/>
        <v>163591.80367918103</v>
      </c>
      <c r="W186" s="2">
        <f t="shared" si="35"/>
        <v>98575.900418187273</v>
      </c>
      <c r="X186" s="2">
        <v>38</v>
      </c>
      <c r="Y186" s="2">
        <v>21</v>
      </c>
      <c r="Z186" s="2">
        <v>19</v>
      </c>
      <c r="AA186" s="2">
        <v>80</v>
      </c>
      <c r="AB186">
        <v>230956</v>
      </c>
      <c r="AC186" s="2">
        <f t="shared" si="30"/>
        <v>39.91049342238091</v>
      </c>
      <c r="AD186" s="2">
        <f t="shared" si="40"/>
        <v>1.3502965969403702</v>
      </c>
      <c r="AE186" s="2">
        <f t="shared" si="38"/>
        <v>0.5497909245779864</v>
      </c>
      <c r="AF186" s="2">
        <f t="shared" si="41"/>
        <v>3.8759584534232561</v>
      </c>
      <c r="AG186" s="2">
        <f t="shared" si="26"/>
        <v>9.5375968296476756</v>
      </c>
      <c r="AH186" s="2">
        <f t="shared" si="43"/>
        <v>-0.18634857749745271</v>
      </c>
      <c r="AI186" s="2">
        <f t="shared" si="42"/>
        <v>9.9635749822316821</v>
      </c>
      <c r="AJ186" s="2">
        <f t="shared" si="39"/>
        <v>-0.23374843831861503</v>
      </c>
    </row>
    <row r="187" spans="1:36" x14ac:dyDescent="0.25">
      <c r="A187" s="3">
        <v>40118</v>
      </c>
      <c r="B187" s="1">
        <v>11190941</v>
      </c>
      <c r="C187" s="2">
        <f t="shared" si="28"/>
        <v>11367.195004502597</v>
      </c>
      <c r="D187" s="1">
        <v>892321</v>
      </c>
      <c r="E187" s="1">
        <v>717589734</v>
      </c>
      <c r="F187" s="2">
        <f t="shared" si="32"/>
        <v>34.201851946721312</v>
      </c>
      <c r="G187" s="2">
        <v>34.89</v>
      </c>
      <c r="H187" s="2">
        <v>43.64</v>
      </c>
      <c r="I187" s="1">
        <v>154157</v>
      </c>
      <c r="J187" s="1">
        <v>97849</v>
      </c>
      <c r="K187" s="1">
        <v>56308</v>
      </c>
      <c r="L187" s="2">
        <v>85.969675167702391</v>
      </c>
      <c r="M187" s="2">
        <v>129.99</v>
      </c>
      <c r="N187" s="2">
        <v>129056.2</v>
      </c>
      <c r="O187">
        <v>119874.2</v>
      </c>
      <c r="P187" s="2">
        <v>0.41</v>
      </c>
      <c r="Q187" s="2">
        <f t="shared" si="27"/>
        <v>328.24705056420026</v>
      </c>
      <c r="R187" s="2">
        <v>4.2184935827568992E-2</v>
      </c>
      <c r="S187" s="2">
        <f t="shared" si="37"/>
        <v>19256.225957929877</v>
      </c>
      <c r="T187" s="2">
        <f t="shared" si="29"/>
        <v>1511607.2871275446</v>
      </c>
      <c r="U187" s="2">
        <f t="shared" si="33"/>
        <v>261144.63804137846</v>
      </c>
      <c r="V187" s="2">
        <f t="shared" si="34"/>
        <v>165757.90711878697</v>
      </c>
      <c r="W187" s="2">
        <f t="shared" si="35"/>
        <v>95386.730922591509</v>
      </c>
      <c r="X187" s="2">
        <v>40</v>
      </c>
      <c r="Y187" s="2">
        <v>22</v>
      </c>
      <c r="Z187" s="2">
        <v>20</v>
      </c>
      <c r="AA187" s="2">
        <v>83</v>
      </c>
      <c r="AB187">
        <v>246695</v>
      </c>
      <c r="AC187" s="2">
        <f t="shared" si="30"/>
        <v>37.825826359637027</v>
      </c>
      <c r="AD187" s="2">
        <f t="shared" si="40"/>
        <v>4.0502681501640936</v>
      </c>
      <c r="AE187" s="2">
        <f t="shared" si="38"/>
        <v>0.10781671159030282</v>
      </c>
      <c r="AF187" s="2">
        <f t="shared" si="41"/>
        <v>4.5777759649766825</v>
      </c>
      <c r="AG187" s="2">
        <f t="shared" si="26"/>
        <v>9.167054365203553</v>
      </c>
      <c r="AH187" s="2">
        <f t="shared" si="43"/>
        <v>1.194198843908878</v>
      </c>
      <c r="AI187" s="2">
        <f t="shared" si="42"/>
        <v>9.7036814009951335</v>
      </c>
      <c r="AJ187" s="2">
        <f t="shared" si="39"/>
        <v>0.88382818285868137</v>
      </c>
    </row>
    <row r="188" spans="1:36" x14ac:dyDescent="0.25">
      <c r="A188" s="3">
        <v>40148</v>
      </c>
      <c r="B188" s="1">
        <v>10888801</v>
      </c>
      <c r="C188" s="2">
        <f t="shared" si="28"/>
        <v>11060.296389036712</v>
      </c>
      <c r="D188" s="1">
        <v>902959</v>
      </c>
      <c r="E188" s="1">
        <v>721552079</v>
      </c>
      <c r="F188" s="2">
        <f t="shared" si="32"/>
        <v>33.603883196721313</v>
      </c>
      <c r="G188" s="2">
        <v>34.28</v>
      </c>
      <c r="H188" s="2">
        <v>44.35</v>
      </c>
      <c r="I188" s="1">
        <v>165015</v>
      </c>
      <c r="J188" s="1">
        <v>105376</v>
      </c>
      <c r="K188" s="1">
        <v>59639</v>
      </c>
      <c r="L188" s="2">
        <v>85.814403773791497</v>
      </c>
      <c r="M188" s="2">
        <v>131.33000000000001</v>
      </c>
      <c r="N188" s="2">
        <v>134135.29999999999</v>
      </c>
      <c r="O188">
        <v>123608.9</v>
      </c>
      <c r="P188" s="2">
        <v>0.37</v>
      </c>
      <c r="Q188" s="2">
        <f t="shared" si="27"/>
        <v>329.4615646512878</v>
      </c>
      <c r="R188" s="2">
        <v>4.3120283296899764E-2</v>
      </c>
      <c r="S188" s="2">
        <f t="shared" si="37"/>
        <v>18667.265485558008</v>
      </c>
      <c r="T188" s="2">
        <f t="shared" si="29"/>
        <v>1523989.4829836485</v>
      </c>
      <c r="U188" s="2">
        <f t="shared" si="33"/>
        <v>278507.79994944041</v>
      </c>
      <c r="V188" s="2">
        <f t="shared" si="34"/>
        <v>177850.72828210911</v>
      </c>
      <c r="W188" s="2">
        <f t="shared" si="35"/>
        <v>100657.07166733131</v>
      </c>
      <c r="X188" s="2">
        <v>34</v>
      </c>
      <c r="Y188" s="2">
        <v>25</v>
      </c>
      <c r="Z188" s="2">
        <v>16</v>
      </c>
      <c r="AA188" s="2">
        <v>76</v>
      </c>
      <c r="AB188">
        <v>-415192</v>
      </c>
      <c r="AC188" s="2">
        <f t="shared" si="30"/>
        <v>38.382890555790453</v>
      </c>
      <c r="AD188" s="2">
        <f t="shared" si="40"/>
        <v>8.5910368777906587</v>
      </c>
      <c r="AE188" s="2">
        <f t="shared" si="38"/>
        <v>1.0308485268097467</v>
      </c>
      <c r="AF188" s="2">
        <f t="shared" si="41"/>
        <v>4.6133484590660023</v>
      </c>
      <c r="AG188" s="2">
        <f t="shared" si="26"/>
        <v>8.2220671348869789</v>
      </c>
      <c r="AH188" s="2">
        <f t="shared" si="43"/>
        <v>3.9355722545681537</v>
      </c>
      <c r="AI188" s="2">
        <f t="shared" si="42"/>
        <v>8.4567349327502548</v>
      </c>
      <c r="AJ188" s="2">
        <f t="shared" si="39"/>
        <v>3.1155160993775022</v>
      </c>
    </row>
    <row r="189" spans="1:36" x14ac:dyDescent="0.25">
      <c r="A189" s="3">
        <v>40179</v>
      </c>
      <c r="B189" s="1">
        <v>10985710</v>
      </c>
      <c r="C189" s="2">
        <f t="shared" si="28"/>
        <v>11158.731677069356</v>
      </c>
      <c r="D189" s="1">
        <v>904156</v>
      </c>
      <c r="E189" s="1">
        <v>726711945</v>
      </c>
      <c r="F189" s="2">
        <f t="shared" si="32"/>
        <v>34.446921106557383</v>
      </c>
      <c r="G189" s="2">
        <v>35.14</v>
      </c>
      <c r="H189" s="2">
        <v>44.83</v>
      </c>
      <c r="I189" s="1">
        <v>138702</v>
      </c>
      <c r="J189" s="1">
        <v>83448</v>
      </c>
      <c r="K189" s="1">
        <v>55254</v>
      </c>
      <c r="L189" s="2">
        <v>85.883110116536955</v>
      </c>
      <c r="M189" s="2">
        <v>133.47</v>
      </c>
      <c r="N189" s="2">
        <v>135814.20000000001</v>
      </c>
      <c r="O189">
        <v>124710.5</v>
      </c>
      <c r="P189" s="2">
        <v>0.75</v>
      </c>
      <c r="Q189" s="2">
        <f t="shared" si="27"/>
        <v>331.93252638617247</v>
      </c>
      <c r="R189" s="2">
        <v>4.5923253803370478E-2</v>
      </c>
      <c r="S189" s="2">
        <f t="shared" si="37"/>
        <v>18693.202848807661</v>
      </c>
      <c r="T189" s="2">
        <f t="shared" si="29"/>
        <v>1514649.8727716911</v>
      </c>
      <c r="U189" s="2">
        <f t="shared" si="33"/>
        <v>232354.77799536704</v>
      </c>
      <c r="V189" s="2">
        <f t="shared" si="34"/>
        <v>139792.80409912899</v>
      </c>
      <c r="W189" s="2">
        <f t="shared" si="35"/>
        <v>92561.973896238051</v>
      </c>
      <c r="X189" s="2">
        <v>32</v>
      </c>
      <c r="Y189" s="2">
        <v>21</v>
      </c>
      <c r="Z189" s="2">
        <v>18</v>
      </c>
      <c r="AA189" s="2">
        <v>100</v>
      </c>
      <c r="AB189">
        <v>181419</v>
      </c>
      <c r="AC189" s="2">
        <f t="shared" si="30"/>
        <v>38.470962829580117</v>
      </c>
      <c r="AD189" s="2">
        <f t="shared" si="40"/>
        <v>10.488410596026498</v>
      </c>
      <c r="AE189" s="2">
        <f t="shared" si="38"/>
        <v>1.6294829818015666</v>
      </c>
      <c r="AF189" s="2">
        <f t="shared" si="41"/>
        <v>4.8169350189701365</v>
      </c>
      <c r="AG189" s="2">
        <f t="shared" si="26"/>
        <v>7.5157357922677637</v>
      </c>
      <c r="AH189" s="2">
        <f t="shared" si="43"/>
        <v>1.2516466582622288</v>
      </c>
      <c r="AI189" s="2">
        <f t="shared" si="42"/>
        <v>7.6829225119524835</v>
      </c>
      <c r="AJ189" s="2">
        <f t="shared" si="39"/>
        <v>0.89119796390066952</v>
      </c>
    </row>
    <row r="190" spans="1:36" x14ac:dyDescent="0.25">
      <c r="A190" s="3">
        <v>40210</v>
      </c>
      <c r="B190" s="1">
        <v>11422636</v>
      </c>
      <c r="C190" s="2">
        <f t="shared" si="28"/>
        <v>11602.539132093674</v>
      </c>
      <c r="D190" s="1">
        <v>912036</v>
      </c>
      <c r="E190" s="1">
        <v>738234397</v>
      </c>
      <c r="F190" s="2">
        <f t="shared" si="32"/>
        <v>33.711713627049186</v>
      </c>
      <c r="G190" s="2">
        <v>34.39</v>
      </c>
      <c r="H190" s="2">
        <v>43.81</v>
      </c>
      <c r="I190" s="1">
        <v>140600</v>
      </c>
      <c r="J190" s="1">
        <v>85143</v>
      </c>
      <c r="K190" s="1">
        <v>55458</v>
      </c>
      <c r="L190" s="2">
        <v>87.01518657235637</v>
      </c>
      <c r="M190" s="2">
        <v>135.19999999999999</v>
      </c>
      <c r="N190" s="2">
        <v>135858.4</v>
      </c>
      <c r="O190">
        <v>125269.2</v>
      </c>
      <c r="P190" s="2">
        <v>0.78</v>
      </c>
      <c r="Q190" s="2">
        <f t="shared" si="27"/>
        <v>334.52160009198462</v>
      </c>
      <c r="R190" s="2">
        <v>4.8315718730021606E-2</v>
      </c>
      <c r="S190" s="2">
        <f t="shared" si="37"/>
        <v>19286.240223691326</v>
      </c>
      <c r="T190" s="2">
        <f t="shared" si="29"/>
        <v>1516025.5172076698</v>
      </c>
      <c r="U190" s="2">
        <f t="shared" si="33"/>
        <v>233711.37512049783</v>
      </c>
      <c r="V190" s="2">
        <f t="shared" si="34"/>
        <v>141528.36139320448</v>
      </c>
      <c r="W190" s="2">
        <f t="shared" si="35"/>
        <v>92184.675970359676</v>
      </c>
      <c r="X190" s="2">
        <v>35</v>
      </c>
      <c r="Y190" s="2">
        <v>21</v>
      </c>
      <c r="Z190" s="2">
        <v>19</v>
      </c>
      <c r="AA190" s="2">
        <v>95</v>
      </c>
      <c r="AB190">
        <v>209425</v>
      </c>
      <c r="AC190" s="2">
        <f t="shared" si="30"/>
        <v>37.181955235983779</v>
      </c>
      <c r="AD190" s="2">
        <f t="shared" si="40"/>
        <v>10.629244742656073</v>
      </c>
      <c r="AE190" s="2">
        <f t="shared" si="38"/>
        <v>1.2961714242901046</v>
      </c>
      <c r="AF190" s="2">
        <f t="shared" si="41"/>
        <v>4.951048206874531</v>
      </c>
      <c r="AG190" s="2">
        <f t="shared" si="26"/>
        <v>8.539193528156531</v>
      </c>
      <c r="AH190" s="2">
        <f t="shared" si="43"/>
        <v>3.2544461477512776E-2</v>
      </c>
      <c r="AI190" s="2">
        <f t="shared" si="42"/>
        <v>8.5047778093449757</v>
      </c>
      <c r="AJ190" s="2">
        <f t="shared" si="39"/>
        <v>0.44799756235440746</v>
      </c>
    </row>
    <row r="191" spans="1:36" x14ac:dyDescent="0.25">
      <c r="A191" s="3">
        <v>40238</v>
      </c>
      <c r="B191" s="1">
        <v>15131146</v>
      </c>
      <c r="C191" s="2">
        <f t="shared" si="28"/>
        <v>15369.457065639022</v>
      </c>
      <c r="D191" s="1">
        <v>922991</v>
      </c>
      <c r="E191" s="1">
        <v>747978849</v>
      </c>
      <c r="F191" s="2">
        <f t="shared" si="32"/>
        <v>33.545066598360656</v>
      </c>
      <c r="G191" s="2">
        <v>34.22</v>
      </c>
      <c r="H191" s="2">
        <v>42.69</v>
      </c>
      <c r="I191" s="1">
        <v>174907</v>
      </c>
      <c r="J191" s="1">
        <v>105117</v>
      </c>
      <c r="K191" s="1">
        <v>69790</v>
      </c>
      <c r="L191" s="2">
        <v>87.501898824038037</v>
      </c>
      <c r="M191" s="2">
        <v>136.52000000000001</v>
      </c>
      <c r="N191" s="2">
        <v>132706.4</v>
      </c>
      <c r="O191">
        <v>122963.2</v>
      </c>
      <c r="P191" s="2">
        <v>0.52</v>
      </c>
      <c r="Q191" s="2">
        <f t="shared" si="27"/>
        <v>336.26111241246298</v>
      </c>
      <c r="R191" s="2">
        <v>5.1663633201015857E-2</v>
      </c>
      <c r="S191" s="2">
        <f t="shared" si="37"/>
        <v>25415.612256281187</v>
      </c>
      <c r="T191" s="2">
        <f t="shared" si="29"/>
        <v>1526298.6370860389</v>
      </c>
      <c r="U191" s="2">
        <f t="shared" si="33"/>
        <v>289233.93155167036</v>
      </c>
      <c r="V191" s="2">
        <f t="shared" si="34"/>
        <v>173826.10863439963</v>
      </c>
      <c r="W191" s="2">
        <f t="shared" si="35"/>
        <v>115407.82291727077</v>
      </c>
      <c r="X191" s="2">
        <v>37</v>
      </c>
      <c r="Y191" s="2">
        <v>26</v>
      </c>
      <c r="Z191" s="2">
        <v>19</v>
      </c>
      <c r="AA191" s="2">
        <v>95</v>
      </c>
      <c r="AB191">
        <v>266415</v>
      </c>
      <c r="AC191" s="2">
        <f t="shared" si="30"/>
        <v>35.680264578214363</v>
      </c>
      <c r="AD191" s="2">
        <f t="shared" si="40"/>
        <v>10.991869918699205</v>
      </c>
      <c r="AE191" s="2">
        <f t="shared" si="38"/>
        <v>0.97633136094676942</v>
      </c>
      <c r="AF191" s="2">
        <f t="shared" si="41"/>
        <v>5.0745480934160314</v>
      </c>
      <c r="AG191" s="2">
        <f t="shared" si="26"/>
        <v>11.134057051647627</v>
      </c>
      <c r="AH191" s="2">
        <f t="shared" si="43"/>
        <v>-2.3200626534686131</v>
      </c>
      <c r="AI191" s="2">
        <f t="shared" si="42"/>
        <v>11.113199499750603</v>
      </c>
      <c r="AJ191" s="2">
        <f t="shared" si="39"/>
        <v>-1.840835576502442</v>
      </c>
    </row>
    <row r="192" spans="1:36" x14ac:dyDescent="0.25">
      <c r="A192" s="3">
        <v>40269</v>
      </c>
      <c r="B192" s="1">
        <v>13177861</v>
      </c>
      <c r="C192" s="2">
        <f t="shared" si="28"/>
        <v>13385.408405712225</v>
      </c>
      <c r="D192" s="1">
        <v>931127</v>
      </c>
      <c r="E192" s="1">
        <v>758529692</v>
      </c>
      <c r="F192" s="2">
        <f t="shared" si="32"/>
        <v>33.633291495901638</v>
      </c>
      <c r="G192" s="2">
        <v>34.31</v>
      </c>
      <c r="H192" s="2">
        <v>42.87</v>
      </c>
      <c r="I192" s="1">
        <v>159638</v>
      </c>
      <c r="J192" s="1">
        <v>96173</v>
      </c>
      <c r="K192" s="1">
        <v>63465</v>
      </c>
      <c r="L192" s="2">
        <v>87.999467190959351</v>
      </c>
      <c r="M192" s="2">
        <v>137.19999999999999</v>
      </c>
      <c r="N192" s="2">
        <v>134362.4</v>
      </c>
      <c r="O192">
        <v>123913.60000000001</v>
      </c>
      <c r="P192" s="2">
        <v>0.56999999999999995</v>
      </c>
      <c r="Q192" s="2">
        <f t="shared" si="27"/>
        <v>338.17780075321406</v>
      </c>
      <c r="R192" s="2">
        <v>5.2605608987123631E-2</v>
      </c>
      <c r="S192" s="2">
        <f t="shared" si="37"/>
        <v>22009.249142073641</v>
      </c>
      <c r="T192" s="2">
        <f t="shared" si="29"/>
        <v>1531025.8383424475</v>
      </c>
      <c r="U192" s="2">
        <f t="shared" si="33"/>
        <v>262488.25646910857</v>
      </c>
      <c r="V192" s="2">
        <f t="shared" si="34"/>
        <v>158134.54872526327</v>
      </c>
      <c r="W192" s="2">
        <f t="shared" si="35"/>
        <v>104353.7077438453</v>
      </c>
      <c r="X192" s="2">
        <v>39</v>
      </c>
      <c r="Y192" s="2">
        <v>27</v>
      </c>
      <c r="Z192" s="2">
        <v>23</v>
      </c>
      <c r="AA192" s="2">
        <v>93</v>
      </c>
      <c r="AB192">
        <v>305068</v>
      </c>
      <c r="AC192" s="2">
        <f t="shared" si="30"/>
        <v>35.729848653834907</v>
      </c>
      <c r="AD192" s="2">
        <f t="shared" si="40"/>
        <v>10.931435963777481</v>
      </c>
      <c r="AE192" s="2">
        <f t="shared" si="38"/>
        <v>0.49809551714032896</v>
      </c>
      <c r="AF192" s="2">
        <f t="shared" si="41"/>
        <v>5.1880063344981409</v>
      </c>
      <c r="AG192" s="2">
        <f t="shared" si="26"/>
        <v>12.368605260891052</v>
      </c>
      <c r="AH192" s="2">
        <f t="shared" si="43"/>
        <v>1.2478674728573669</v>
      </c>
      <c r="AI192" s="2">
        <f t="shared" si="42"/>
        <v>12.082304065183337</v>
      </c>
      <c r="AJ192" s="2">
        <f t="shared" si="39"/>
        <v>0.77291417269558238</v>
      </c>
    </row>
    <row r="193" spans="1:36" x14ac:dyDescent="0.25">
      <c r="A193" s="3">
        <v>40299</v>
      </c>
      <c r="B193" s="1">
        <v>13964510</v>
      </c>
      <c r="C193" s="2">
        <f t="shared" si="28"/>
        <v>14184.446894352008</v>
      </c>
      <c r="D193" s="1">
        <v>946955</v>
      </c>
      <c r="E193" s="1">
        <v>775409393</v>
      </c>
      <c r="F193" s="2">
        <f t="shared" si="32"/>
        <v>34.182246413934422</v>
      </c>
      <c r="G193" s="2">
        <v>34.869999999999997</v>
      </c>
      <c r="H193" s="2">
        <v>43.04</v>
      </c>
      <c r="I193" s="1">
        <v>167754</v>
      </c>
      <c r="J193" s="1">
        <v>102291</v>
      </c>
      <c r="K193" s="1">
        <v>65463</v>
      </c>
      <c r="L193" s="2">
        <v>87.468259873104131</v>
      </c>
      <c r="M193" s="2">
        <v>136.46</v>
      </c>
      <c r="N193" s="2">
        <v>135378.70000000001</v>
      </c>
      <c r="O193">
        <v>124435.5</v>
      </c>
      <c r="P193" s="2">
        <v>0.43</v>
      </c>
      <c r="Q193" s="2">
        <f t="shared" si="27"/>
        <v>339.63196529645285</v>
      </c>
      <c r="R193" s="2">
        <v>5.2186536384759785E-2</v>
      </c>
      <c r="S193" s="2">
        <f t="shared" si="37"/>
        <v>23223.225699825634</v>
      </c>
      <c r="T193" s="2">
        <f t="shared" si="29"/>
        <v>1550384.7175976206</v>
      </c>
      <c r="U193" s="2">
        <f t="shared" si="33"/>
        <v>274652.16184071184</v>
      </c>
      <c r="V193" s="2">
        <f t="shared" si="34"/>
        <v>167474.06492154137</v>
      </c>
      <c r="W193" s="2">
        <f t="shared" si="35"/>
        <v>107178.09691917044</v>
      </c>
      <c r="X193" s="2">
        <v>39</v>
      </c>
      <c r="Y193" s="2">
        <v>18</v>
      </c>
      <c r="Z193" s="2">
        <v>22</v>
      </c>
      <c r="AA193" s="2">
        <v>92</v>
      </c>
      <c r="AB193">
        <v>298041</v>
      </c>
      <c r="AC193" s="2">
        <f t="shared" si="30"/>
        <v>35.945476447052414</v>
      </c>
      <c r="AD193" s="2">
        <f t="shared" si="40"/>
        <v>9.2729019859064898</v>
      </c>
      <c r="AE193" s="2">
        <f t="shared" si="38"/>
        <v>-0.53935860058307306</v>
      </c>
      <c r="AF193" s="2">
        <f t="shared" si="41"/>
        <v>5.3303518032190134</v>
      </c>
      <c r="AG193" s="2">
        <f t="shared" si="26"/>
        <v>12.014122288360118</v>
      </c>
      <c r="AH193" s="2">
        <f t="shared" si="43"/>
        <v>0.75638720356292488</v>
      </c>
      <c r="AI193" s="2">
        <f t="shared" si="42"/>
        <v>11.713158641294786</v>
      </c>
      <c r="AJ193" s="2">
        <f t="shared" si="39"/>
        <v>0.42118056452238317</v>
      </c>
    </row>
    <row r="194" spans="1:36" x14ac:dyDescent="0.25">
      <c r="A194" s="3">
        <v>40330</v>
      </c>
      <c r="B194" s="1">
        <v>13633308</v>
      </c>
      <c r="C194" s="2">
        <f t="shared" si="28"/>
        <v>13848.028560998158</v>
      </c>
      <c r="D194" s="1">
        <v>961569</v>
      </c>
      <c r="E194" s="1">
        <v>792859899</v>
      </c>
      <c r="F194" s="2">
        <f t="shared" si="32"/>
        <v>33.927374487704917</v>
      </c>
      <c r="G194" s="2">
        <v>34.61</v>
      </c>
      <c r="H194" s="2">
        <v>41.97</v>
      </c>
      <c r="I194" s="1">
        <v>171837</v>
      </c>
      <c r="J194" s="1">
        <v>106720</v>
      </c>
      <c r="K194" s="1">
        <v>65117</v>
      </c>
      <c r="L194" s="2">
        <v>87.934277980449522</v>
      </c>
      <c r="M194" s="2">
        <v>136.19999999999999</v>
      </c>
      <c r="N194" s="2">
        <v>136530.9</v>
      </c>
      <c r="O194">
        <v>125586.5</v>
      </c>
      <c r="P194" s="2">
        <v>0</v>
      </c>
      <c r="Q194" s="2">
        <f t="shared" si="27"/>
        <v>339.63196529645285</v>
      </c>
      <c r="R194" s="2">
        <v>4.8412252276564205E-2</v>
      </c>
      <c r="S194" s="2">
        <f t="shared" si="37"/>
        <v>22672.43094954556</v>
      </c>
      <c r="T194" s="2">
        <f t="shared" si="29"/>
        <v>1574311.2212466553</v>
      </c>
      <c r="U194" s="2">
        <f t="shared" si="33"/>
        <v>281336.97875593067</v>
      </c>
      <c r="V194" s="2">
        <f t="shared" si="34"/>
        <v>174725.3639951403</v>
      </c>
      <c r="W194" s="2">
        <f t="shared" si="35"/>
        <v>106611.61476079038</v>
      </c>
      <c r="X194" s="2">
        <v>38</v>
      </c>
      <c r="Y194" s="2">
        <v>32</v>
      </c>
      <c r="Z194" s="2">
        <v>20</v>
      </c>
      <c r="AA194" s="2">
        <v>81</v>
      </c>
      <c r="AB194">
        <v>212952</v>
      </c>
      <c r="AC194" s="2">
        <f t="shared" si="30"/>
        <v>35.414289266193407</v>
      </c>
      <c r="AD194" s="2">
        <f t="shared" si="40"/>
        <v>8.1896894113908871</v>
      </c>
      <c r="AE194" s="2">
        <f t="shared" si="38"/>
        <v>-0.1905320240363606</v>
      </c>
      <c r="AF194" s="2">
        <f t="shared" si="41"/>
        <v>5.2193333505460737</v>
      </c>
      <c r="AG194" s="2">
        <f t="shared" si="26"/>
        <v>11.24302444103864</v>
      </c>
      <c r="AH194" s="2">
        <f t="shared" si="43"/>
        <v>0.85109400518692535</v>
      </c>
      <c r="AI194" s="2">
        <f t="shared" si="42"/>
        <v>10.907846513887055</v>
      </c>
      <c r="AJ194" s="2">
        <f t="shared" si="39"/>
        <v>0.92497719702175907</v>
      </c>
    </row>
    <row r="195" spans="1:36" x14ac:dyDescent="0.25">
      <c r="A195" s="3">
        <v>40360</v>
      </c>
      <c r="B195" s="1">
        <v>13770220</v>
      </c>
      <c r="C195" s="2">
        <f t="shared" si="28"/>
        <v>13987.096884426586</v>
      </c>
      <c r="D195" s="1">
        <v>969380</v>
      </c>
      <c r="E195" s="1">
        <v>801631504</v>
      </c>
      <c r="F195" s="2">
        <f t="shared" si="32"/>
        <v>34.701793032786881</v>
      </c>
      <c r="G195" s="2">
        <v>35.4</v>
      </c>
      <c r="H195" s="2">
        <v>42.21</v>
      </c>
      <c r="I195" s="1">
        <v>165931</v>
      </c>
      <c r="J195" s="1">
        <v>99028</v>
      </c>
      <c r="K195" s="1">
        <v>66903</v>
      </c>
      <c r="L195" s="2">
        <v>90.556881505633896</v>
      </c>
      <c r="M195" s="2">
        <v>136.9</v>
      </c>
      <c r="N195" s="2">
        <v>138724.79999999999</v>
      </c>
      <c r="O195">
        <v>128682.3</v>
      </c>
      <c r="P195" s="2">
        <v>0.01</v>
      </c>
      <c r="Q195" s="2">
        <f t="shared" si="27"/>
        <v>339.66592849298252</v>
      </c>
      <c r="R195" s="2">
        <v>4.6006677475849855E-2</v>
      </c>
      <c r="S195" s="2">
        <f t="shared" si="37"/>
        <v>22897.828230358446</v>
      </c>
      <c r="T195" s="2">
        <f t="shared" si="29"/>
        <v>1586940.9437392943</v>
      </c>
      <c r="U195" s="2">
        <f t="shared" si="33"/>
        <v>271640.32447090396</v>
      </c>
      <c r="V195" s="2">
        <f t="shared" si="34"/>
        <v>162115.56642040773</v>
      </c>
      <c r="W195" s="2">
        <f t="shared" si="35"/>
        <v>109524.75805049621</v>
      </c>
      <c r="X195" s="2">
        <v>34</v>
      </c>
      <c r="Y195" s="2">
        <v>21</v>
      </c>
      <c r="Z195" s="2">
        <v>17</v>
      </c>
      <c r="AA195" s="2">
        <v>86</v>
      </c>
      <c r="AB195">
        <v>181796</v>
      </c>
      <c r="AC195" s="2">
        <f t="shared" si="30"/>
        <v>35.95515503129598</v>
      </c>
      <c r="AD195" s="2">
        <f t="shared" si="40"/>
        <v>8.4356435643564431</v>
      </c>
      <c r="AE195" s="2">
        <f t="shared" si="38"/>
        <v>0.51395007342145416</v>
      </c>
      <c r="AF195" s="2">
        <f t="shared" si="41"/>
        <v>4.6863808451857114</v>
      </c>
      <c r="AG195" s="2">
        <f t="shared" si="26"/>
        <v>11.72077216097156</v>
      </c>
      <c r="AH195" s="2">
        <f t="shared" si="43"/>
        <v>1.6068889899649053</v>
      </c>
      <c r="AI195" s="2">
        <f t="shared" si="42"/>
        <v>11.545652891874258</v>
      </c>
      <c r="AJ195" s="2">
        <f t="shared" si="39"/>
        <v>2.4650738733860811</v>
      </c>
    </row>
    <row r="196" spans="1:36" x14ac:dyDescent="0.25">
      <c r="A196" s="3">
        <v>40391</v>
      </c>
      <c r="B196" s="1">
        <v>15100869</v>
      </c>
      <c r="C196" s="2">
        <f t="shared" si="28"/>
        <v>15338.703211861104</v>
      </c>
      <c r="D196" s="1">
        <v>982429</v>
      </c>
      <c r="E196" s="1">
        <v>814782168</v>
      </c>
      <c r="F196" s="2">
        <f t="shared" si="32"/>
        <v>34.515540471311475</v>
      </c>
      <c r="G196" s="2">
        <v>35.21</v>
      </c>
      <c r="H196" s="2">
        <v>41.96</v>
      </c>
      <c r="I196" s="1">
        <v>172371</v>
      </c>
      <c r="J196" s="1">
        <v>102260</v>
      </c>
      <c r="K196" s="1">
        <v>70110</v>
      </c>
      <c r="L196" s="2">
        <v>92.154201615015708</v>
      </c>
      <c r="M196" s="2">
        <v>137.69</v>
      </c>
      <c r="N196" s="2">
        <v>142324.70000000001</v>
      </c>
      <c r="O196">
        <v>132223.4</v>
      </c>
      <c r="P196" s="2">
        <v>0.04</v>
      </c>
      <c r="Q196" s="2">
        <f t="shared" si="27"/>
        <v>339.8017948643797</v>
      </c>
      <c r="R196" s="2">
        <v>4.4857793456655193E-2</v>
      </c>
      <c r="S196" s="2">
        <f t="shared" si="37"/>
        <v>25100.459466265904</v>
      </c>
      <c r="T196" s="2">
        <f t="shared" si="29"/>
        <v>1607659.9796204106</v>
      </c>
      <c r="U196" s="2">
        <f t="shared" si="33"/>
        <v>282070.21407872706</v>
      </c>
      <c r="V196" s="2">
        <f t="shared" si="34"/>
        <v>167339.63422902129</v>
      </c>
      <c r="W196" s="2">
        <f t="shared" si="35"/>
        <v>114728.9434363063</v>
      </c>
      <c r="X196" s="2">
        <v>40</v>
      </c>
      <c r="Y196" s="2">
        <v>28</v>
      </c>
      <c r="Z196" s="2">
        <v>20</v>
      </c>
      <c r="AA196" s="2">
        <v>87</v>
      </c>
      <c r="AB196">
        <v>299415</v>
      </c>
      <c r="AC196" s="2">
        <f t="shared" si="30"/>
        <v>35.865378895591363</v>
      </c>
      <c r="AD196" s="2">
        <f t="shared" si="40"/>
        <v>7.5199125409963985</v>
      </c>
      <c r="AE196" s="2">
        <f t="shared" si="38"/>
        <v>0.57706355003652732</v>
      </c>
      <c r="AF196" s="2">
        <f t="shared" si="41"/>
        <v>4.0546021445410529</v>
      </c>
      <c r="AG196" s="2">
        <f t="shared" ref="AG196:AG259" si="44">(N196/N184-1)*100</f>
        <v>12.764590299015977</v>
      </c>
      <c r="AH196" s="2">
        <f t="shared" si="43"/>
        <v>2.5949938295099617</v>
      </c>
      <c r="AI196" s="2">
        <f t="shared" si="42"/>
        <v>12.647802776847739</v>
      </c>
      <c r="AJ196" s="2">
        <f t="shared" si="39"/>
        <v>2.751815906305688</v>
      </c>
    </row>
    <row r="197" spans="1:36" x14ac:dyDescent="0.25">
      <c r="A197" s="3">
        <v>40422</v>
      </c>
      <c r="B197" s="1">
        <v>14156905</v>
      </c>
      <c r="C197" s="2">
        <f t="shared" si="28"/>
        <v>14379.872058588981</v>
      </c>
      <c r="D197" s="1">
        <v>1002374</v>
      </c>
      <c r="E197" s="1">
        <v>835653877</v>
      </c>
      <c r="F197" s="2">
        <f t="shared" si="32"/>
        <v>34.388104508196719</v>
      </c>
      <c r="G197" s="2">
        <v>35.08</v>
      </c>
      <c r="H197" s="2">
        <v>41.63</v>
      </c>
      <c r="I197" s="1">
        <v>173733</v>
      </c>
      <c r="J197" s="1">
        <v>104731</v>
      </c>
      <c r="K197" s="1">
        <v>69001</v>
      </c>
      <c r="L197" s="2">
        <v>94.096014212904819</v>
      </c>
      <c r="M197" s="2">
        <v>139.31</v>
      </c>
      <c r="N197" s="2">
        <v>145208</v>
      </c>
      <c r="O197">
        <v>134999.5</v>
      </c>
      <c r="P197" s="2">
        <v>0.45</v>
      </c>
      <c r="Q197" s="2">
        <f t="shared" ref="Q197:Q260" si="45">Q196*(1+P197/100)</f>
        <v>341.33090294126941</v>
      </c>
      <c r="R197" s="2">
        <v>4.7046741347975152E-2</v>
      </c>
      <c r="S197" s="2">
        <f t="shared" si="37"/>
        <v>23425.998326759036</v>
      </c>
      <c r="T197" s="2">
        <f t="shared" si="29"/>
        <v>1632949.9700076529</v>
      </c>
      <c r="U197" s="2">
        <f t="shared" si="33"/>
        <v>283025.394851961</v>
      </c>
      <c r="V197" s="2">
        <f t="shared" si="34"/>
        <v>170615.44224897242</v>
      </c>
      <c r="W197" s="2">
        <f t="shared" si="35"/>
        <v>112408.32352046049</v>
      </c>
      <c r="X197" s="2">
        <v>39</v>
      </c>
      <c r="Y197" s="2">
        <v>23</v>
      </c>
      <c r="Z197" s="2">
        <v>18</v>
      </c>
      <c r="AA197" s="2">
        <v>81</v>
      </c>
      <c r="AB197">
        <v>246875</v>
      </c>
      <c r="AC197" s="2">
        <f t="shared" si="30"/>
        <v>35.266167599800347</v>
      </c>
      <c r="AD197" s="2">
        <f t="shared" si="40"/>
        <v>7.8751742295183558</v>
      </c>
      <c r="AE197" s="2">
        <f t="shared" si="38"/>
        <v>1.1765560316653323</v>
      </c>
      <c r="AF197" s="2">
        <f t="shared" si="41"/>
        <v>3.4406549801597075</v>
      </c>
      <c r="AG197" s="2">
        <f t="shared" si="44"/>
        <v>13.646804877151597</v>
      </c>
      <c r="AH197" s="2">
        <f t="shared" si="43"/>
        <v>2.0258605849862832</v>
      </c>
      <c r="AI197" s="2">
        <f t="shared" si="42"/>
        <v>13.347422050269353</v>
      </c>
      <c r="AJ197" s="2">
        <f t="shared" si="39"/>
        <v>2.0995527266731928</v>
      </c>
    </row>
    <row r="198" spans="1:36" x14ac:dyDescent="0.25">
      <c r="A198" s="3">
        <v>40452</v>
      </c>
      <c r="B198" s="1">
        <v>12986435</v>
      </c>
      <c r="C198" s="2">
        <f t="shared" si="28"/>
        <v>13190.967502938105</v>
      </c>
      <c r="D198" s="1">
        <v>1018637</v>
      </c>
      <c r="E198" s="1">
        <v>852456174</v>
      </c>
      <c r="F198" s="2">
        <f t="shared" si="32"/>
        <v>34.652779200819673</v>
      </c>
      <c r="G198" s="2">
        <v>35.35</v>
      </c>
      <c r="H198" s="2">
        <v>43.55</v>
      </c>
      <c r="I198" s="1">
        <v>169974</v>
      </c>
      <c r="J198" s="1">
        <v>101198</v>
      </c>
      <c r="K198" s="1">
        <v>68776</v>
      </c>
      <c r="L198" s="2">
        <v>94.879729307033756</v>
      </c>
      <c r="M198" s="2">
        <v>138.81</v>
      </c>
      <c r="N198" s="2">
        <v>145783.20000000001</v>
      </c>
      <c r="O198">
        <v>135539.20000000001</v>
      </c>
      <c r="P198" s="2">
        <v>0.75</v>
      </c>
      <c r="Q198" s="2">
        <f t="shared" si="45"/>
        <v>343.89088471332894</v>
      </c>
      <c r="R198" s="2">
        <v>5.1954120371046075E-2</v>
      </c>
      <c r="S198" s="2">
        <f t="shared" si="37"/>
        <v>21329.205645247021</v>
      </c>
      <c r="T198" s="2">
        <f t="shared" si="29"/>
        <v>1647090.5599621984</v>
      </c>
      <c r="U198" s="2">
        <f t="shared" si="33"/>
        <v>274840.37084752932</v>
      </c>
      <c r="V198" s="2">
        <f t="shared" si="34"/>
        <v>163632.64881116097</v>
      </c>
      <c r="W198" s="2">
        <f t="shared" si="35"/>
        <v>111207.72203636837</v>
      </c>
      <c r="X198" s="2">
        <v>37</v>
      </c>
      <c r="Y198" s="2">
        <v>24</v>
      </c>
      <c r="Z198" s="2">
        <v>18</v>
      </c>
      <c r="AA198" s="2">
        <v>79</v>
      </c>
      <c r="AB198">
        <v>204804</v>
      </c>
      <c r="AC198" s="2">
        <f t="shared" si="30"/>
        <v>36.460323905919914</v>
      </c>
      <c r="AD198" s="2">
        <f t="shared" si="40"/>
        <v>6.9002695417789806</v>
      </c>
      <c r="AE198" s="2">
        <f t="shared" si="38"/>
        <v>-0.35891177948460529</v>
      </c>
      <c r="AF198" s="2">
        <f t="shared" si="41"/>
        <v>2.6950019285562954</v>
      </c>
      <c r="AG198" s="2">
        <f t="shared" si="44"/>
        <v>14.309999278619223</v>
      </c>
      <c r="AH198" s="2">
        <f t="shared" si="43"/>
        <v>0.39612142581677556</v>
      </c>
      <c r="AI198" s="2">
        <f t="shared" si="42"/>
        <v>14.067191813101743</v>
      </c>
      <c r="AJ198" s="2">
        <f t="shared" si="39"/>
        <v>0.39977925844170148</v>
      </c>
    </row>
    <row r="199" spans="1:36" x14ac:dyDescent="0.25">
      <c r="A199" s="3">
        <v>40483</v>
      </c>
      <c r="B199" s="1">
        <v>14396206</v>
      </c>
      <c r="C199" s="2">
        <f t="shared" si="28"/>
        <v>14622.941978426148</v>
      </c>
      <c r="D199" s="1">
        <v>1039882</v>
      </c>
      <c r="E199" s="1">
        <v>872211043</v>
      </c>
      <c r="F199" s="2">
        <f t="shared" si="32"/>
        <v>34.113627049180323</v>
      </c>
      <c r="G199" s="2">
        <v>34.799999999999997</v>
      </c>
      <c r="H199" s="2">
        <v>41.99</v>
      </c>
      <c r="I199" s="1">
        <v>181375</v>
      </c>
      <c r="J199" s="1">
        <v>108441</v>
      </c>
      <c r="K199" s="1">
        <v>72933</v>
      </c>
      <c r="L199" s="2">
        <v>94.297010502404092</v>
      </c>
      <c r="M199" s="2">
        <v>140.06</v>
      </c>
      <c r="N199" s="2">
        <v>146966</v>
      </c>
      <c r="O199">
        <v>136020.29999999999</v>
      </c>
      <c r="P199" s="2">
        <v>0.83</v>
      </c>
      <c r="Q199" s="2">
        <f t="shared" si="45"/>
        <v>346.74517905644956</v>
      </c>
      <c r="R199" s="2">
        <v>5.6354286993452574E-2</v>
      </c>
      <c r="S199" s="2">
        <f t="shared" si="37"/>
        <v>23450.009375059486</v>
      </c>
      <c r="T199" s="2">
        <f t="shared" si="29"/>
        <v>1667601.6826800106</v>
      </c>
      <c r="U199" s="2">
        <f t="shared" si="33"/>
        <v>290861.13154770149</v>
      </c>
      <c r="V199" s="2">
        <f t="shared" si="34"/>
        <v>173900.87920697063</v>
      </c>
      <c r="W199" s="2">
        <f t="shared" si="35"/>
        <v>116958.64869562241</v>
      </c>
      <c r="X199" s="2">
        <v>39</v>
      </c>
      <c r="Y199" s="2">
        <v>29</v>
      </c>
      <c r="Z199" s="2">
        <v>20</v>
      </c>
      <c r="AA199" s="2">
        <v>83</v>
      </c>
      <c r="AB199">
        <v>138247</v>
      </c>
      <c r="AC199" s="2">
        <f t="shared" si="30"/>
        <v>34.415131124355504</v>
      </c>
      <c r="AD199" s="2">
        <f t="shared" si="40"/>
        <v>7.7467497499807525</v>
      </c>
      <c r="AE199" s="2">
        <f t="shared" si="38"/>
        <v>0.90051149052661206</v>
      </c>
      <c r="AF199" s="2">
        <f t="shared" si="41"/>
        <v>2.3192377002641429</v>
      </c>
      <c r="AG199" s="2">
        <f t="shared" si="44"/>
        <v>13.877520026159139</v>
      </c>
      <c r="AH199" s="2">
        <f t="shared" si="43"/>
        <v>0.8113417732632966</v>
      </c>
      <c r="AI199" s="2">
        <f t="shared" si="42"/>
        <v>13.469203548386544</v>
      </c>
      <c r="AJ199" s="2">
        <f t="shared" si="39"/>
        <v>0.35495266314098384</v>
      </c>
    </row>
    <row r="200" spans="1:36" x14ac:dyDescent="0.25">
      <c r="A200" s="3">
        <v>40513</v>
      </c>
      <c r="B200" s="1">
        <v>13798916</v>
      </c>
      <c r="C200" s="2">
        <f t="shared" si="28"/>
        <v>14016.244837923008</v>
      </c>
      <c r="D200" s="1">
        <v>1055664</v>
      </c>
      <c r="E200" s="1">
        <v>880079044</v>
      </c>
      <c r="F200" s="2">
        <f t="shared" si="32"/>
        <v>34.348893442622952</v>
      </c>
      <c r="G200" s="2">
        <v>35.04</v>
      </c>
      <c r="H200" s="2">
        <v>44.11</v>
      </c>
      <c r="I200" s="1">
        <v>188898</v>
      </c>
      <c r="J200" s="1">
        <v>117202</v>
      </c>
      <c r="K200" s="1">
        <v>71696</v>
      </c>
      <c r="L200" s="2">
        <v>93.874725726359273</v>
      </c>
      <c r="M200" s="2">
        <v>138.34</v>
      </c>
      <c r="N200" s="2">
        <v>152739.9</v>
      </c>
      <c r="O200">
        <v>140505.5</v>
      </c>
      <c r="P200" s="2">
        <v>0.63</v>
      </c>
      <c r="Q200" s="2">
        <f t="shared" si="45"/>
        <v>348.92967368450519</v>
      </c>
      <c r="R200" s="2">
        <v>5.9090683472662553E-2</v>
      </c>
      <c r="S200" s="2">
        <f t="shared" si="37"/>
        <v>22336.363384052853</v>
      </c>
      <c r="T200" s="2">
        <f t="shared" si="29"/>
        <v>1682311.8451573022</v>
      </c>
      <c r="U200" s="2">
        <f t="shared" si="33"/>
        <v>301028.87180629832</v>
      </c>
      <c r="V200" s="2">
        <f t="shared" si="34"/>
        <v>186773.73944373033</v>
      </c>
      <c r="W200" s="2">
        <f t="shared" si="35"/>
        <v>114255.13236256798</v>
      </c>
      <c r="X200" s="2">
        <v>34</v>
      </c>
      <c r="Y200" s="2">
        <v>42</v>
      </c>
      <c r="Z200" s="2">
        <v>16</v>
      </c>
      <c r="AA200" s="2">
        <v>82</v>
      </c>
      <c r="AB200">
        <v>-407510</v>
      </c>
      <c r="AC200" s="2">
        <f t="shared" si="30"/>
        <v>36.069556883907559</v>
      </c>
      <c r="AD200" s="2">
        <f t="shared" si="40"/>
        <v>5.3376989263686836</v>
      </c>
      <c r="AE200" s="2">
        <f t="shared" si="38"/>
        <v>-1.2280451235184953</v>
      </c>
      <c r="AF200" s="2">
        <f t="shared" si="41"/>
        <v>1.9704312618857855</v>
      </c>
      <c r="AG200" s="2">
        <f t="shared" si="44"/>
        <v>13.870025265534135</v>
      </c>
      <c r="AH200" s="2">
        <f t="shared" si="43"/>
        <v>3.9287318155219575</v>
      </c>
      <c r="AI200" s="2">
        <f t="shared" si="42"/>
        <v>13.669404063946855</v>
      </c>
      <c r="AJ200" s="2">
        <f t="shared" si="39"/>
        <v>3.2974489837178877</v>
      </c>
    </row>
    <row r="201" spans="1:36" x14ac:dyDescent="0.25">
      <c r="A201" s="3">
        <v>40544</v>
      </c>
      <c r="B201" s="1">
        <v>12386649</v>
      </c>
      <c r="C201" s="2">
        <f t="shared" si="28"/>
        <v>12581.735051174614</v>
      </c>
      <c r="D201" s="1">
        <v>1056671</v>
      </c>
      <c r="E201" s="1">
        <v>890133108</v>
      </c>
      <c r="F201" s="2">
        <f t="shared" si="32"/>
        <v>36.66234631147541</v>
      </c>
      <c r="G201" s="2">
        <v>37.4</v>
      </c>
      <c r="H201" s="2">
        <v>48.32</v>
      </c>
      <c r="I201" s="1">
        <v>159971</v>
      </c>
      <c r="J201" s="1">
        <v>94902</v>
      </c>
      <c r="K201" s="1">
        <v>65070</v>
      </c>
      <c r="L201" s="2">
        <v>93.164354608933309</v>
      </c>
      <c r="M201" s="2">
        <v>140.11000000000001</v>
      </c>
      <c r="N201" s="2">
        <v>154333.9</v>
      </c>
      <c r="O201">
        <v>141291.1</v>
      </c>
      <c r="P201" s="2">
        <v>0.83</v>
      </c>
      <c r="Q201" s="2">
        <f t="shared" si="45"/>
        <v>351.82578997608658</v>
      </c>
      <c r="R201" s="2">
        <v>5.9931648779638413E-2</v>
      </c>
      <c r="S201" s="2">
        <f t="shared" si="37"/>
        <v>19885.27308286984</v>
      </c>
      <c r="T201" s="2">
        <f t="shared" si="29"/>
        <v>1670055.1480606394</v>
      </c>
      <c r="U201" s="2">
        <f t="shared" si="33"/>
        <v>252832.1417834014</v>
      </c>
      <c r="V201" s="2">
        <f t="shared" si="34"/>
        <v>149991.41044019454</v>
      </c>
      <c r="W201" s="2">
        <f t="shared" si="35"/>
        <v>102842.31183055634</v>
      </c>
      <c r="X201" s="2">
        <v>33</v>
      </c>
      <c r="Y201" s="2">
        <v>29</v>
      </c>
      <c r="Z201" s="2">
        <v>20</v>
      </c>
      <c r="AA201" s="2">
        <v>89</v>
      </c>
      <c r="AB201">
        <v>152091</v>
      </c>
      <c r="AC201" s="2">
        <f t="shared" si="30"/>
        <v>39.933551536808579</v>
      </c>
      <c r="AD201" s="2">
        <f t="shared" si="40"/>
        <v>4.9749007267550827</v>
      </c>
      <c r="AE201" s="2">
        <f t="shared" si="38"/>
        <v>1.2794564117392104</v>
      </c>
      <c r="AF201" s="2">
        <f t="shared" si="41"/>
        <v>1.9352946926009196</v>
      </c>
      <c r="AG201" s="2">
        <f t="shared" si="44"/>
        <v>13.636055729076912</v>
      </c>
      <c r="AH201" s="2">
        <f t="shared" si="43"/>
        <v>1.0436041924867023</v>
      </c>
      <c r="AI201" s="2">
        <f t="shared" si="42"/>
        <v>13.295271849603685</v>
      </c>
      <c r="AJ201" s="2">
        <f t="shared" si="39"/>
        <v>0.55912402005615647</v>
      </c>
    </row>
    <row r="202" spans="1:36" x14ac:dyDescent="0.25">
      <c r="A202" s="3">
        <v>40575</v>
      </c>
      <c r="B202" s="1">
        <v>14108851</v>
      </c>
      <c r="C202" s="2">
        <f>C203*B202/B203</f>
        <v>14331.061222328977</v>
      </c>
      <c r="D202" s="1">
        <v>1071299</v>
      </c>
      <c r="E202" s="1">
        <v>908022650</v>
      </c>
      <c r="F202" s="2">
        <f>F203*G202/G203</f>
        <v>37.319131659836067</v>
      </c>
      <c r="G202" s="2">
        <v>38.07</v>
      </c>
      <c r="H202" s="2">
        <v>47.96</v>
      </c>
      <c r="I202" s="1">
        <v>165007</v>
      </c>
      <c r="J202" s="1">
        <v>97679</v>
      </c>
      <c r="K202" s="1">
        <v>67328</v>
      </c>
      <c r="L202" s="2">
        <v>92.699966720348016</v>
      </c>
      <c r="M202" s="2">
        <v>140.65</v>
      </c>
      <c r="N202" s="2">
        <v>154836.4</v>
      </c>
      <c r="O202">
        <v>142458.20000000001</v>
      </c>
      <c r="P202" s="2">
        <v>0.8</v>
      </c>
      <c r="Q202" s="2">
        <f t="shared" si="45"/>
        <v>354.6403962958953</v>
      </c>
      <c r="R202" s="2">
        <v>6.0141994413450472E-2</v>
      </c>
      <c r="S202" s="2">
        <f t="shared" si="37"/>
        <v>22470.298577867768</v>
      </c>
      <c r="T202" s="2">
        <f t="shared" si="29"/>
        <v>1679736.6240166754</v>
      </c>
      <c r="U202" s="2">
        <f t="shared" si="33"/>
        <v>258721.70245572855</v>
      </c>
      <c r="V202" s="2">
        <f t="shared" si="34"/>
        <v>153155.18235088879</v>
      </c>
      <c r="W202" s="2">
        <f t="shared" si="35"/>
        <v>105566.52010483974</v>
      </c>
      <c r="X202" s="2">
        <v>34</v>
      </c>
      <c r="Y202" s="2">
        <v>24</v>
      </c>
      <c r="Z202" s="2">
        <v>22</v>
      </c>
      <c r="AA202" s="2">
        <v>87</v>
      </c>
      <c r="AB202">
        <v>280799</v>
      </c>
      <c r="AC202" s="2">
        <f t="shared" si="30"/>
        <v>39.566209790474801</v>
      </c>
      <c r="AD202" s="2">
        <f t="shared" si="40"/>
        <v>4.0310650887574129</v>
      </c>
      <c r="AE202" s="2">
        <f t="shared" si="38"/>
        <v>0.38541146242236923</v>
      </c>
      <c r="AF202" s="2">
        <f t="shared" si="41"/>
        <v>1.9866742999135045</v>
      </c>
      <c r="AG202" s="2">
        <f t="shared" si="44"/>
        <v>13.96895591292111</v>
      </c>
      <c r="AH202" s="2">
        <f t="shared" si="43"/>
        <v>0.32559275700283496</v>
      </c>
      <c r="AI202" s="2">
        <f t="shared" si="42"/>
        <v>13.721649056591744</v>
      </c>
      <c r="AJ202" s="2">
        <f t="shared" si="39"/>
        <v>0.8260251353411574</v>
      </c>
    </row>
    <row r="203" spans="1:36" x14ac:dyDescent="0.25">
      <c r="A203" s="3">
        <v>40603</v>
      </c>
      <c r="B203" s="1">
        <v>14865867</v>
      </c>
      <c r="C203" s="1">
        <v>15100</v>
      </c>
      <c r="D203" s="1">
        <v>1085142</v>
      </c>
      <c r="E203" s="1">
        <v>919429752</v>
      </c>
      <c r="F203" s="2">
        <v>38.270000000000003</v>
      </c>
      <c r="G203" s="2">
        <v>39.04</v>
      </c>
      <c r="H203" s="2">
        <v>42.86</v>
      </c>
      <c r="I203" s="1">
        <v>175059</v>
      </c>
      <c r="J203" s="1">
        <v>109581</v>
      </c>
      <c r="K203" s="1">
        <v>65478</v>
      </c>
      <c r="L203" s="2">
        <v>93.456557395069737</v>
      </c>
      <c r="M203" s="2">
        <v>141.15</v>
      </c>
      <c r="N203" s="2">
        <v>148693.9</v>
      </c>
      <c r="O203">
        <v>137049.70000000001</v>
      </c>
      <c r="P203" s="2">
        <v>0.79</v>
      </c>
      <c r="Q203" s="2">
        <f t="shared" si="45"/>
        <v>357.44205542663286</v>
      </c>
      <c r="R203" s="2">
        <v>6.2989570403219952E-2</v>
      </c>
      <c r="S203" s="2">
        <f t="shared" si="37"/>
        <v>23490.377384853222</v>
      </c>
      <c r="T203" s="2">
        <f t="shared" ref="T203:T266" si="46">D203*$Q$295/$Q203</f>
        <v>1688105.6355069138</v>
      </c>
      <c r="U203" s="2">
        <f t="shared" si="33"/>
        <v>272331.25659702125</v>
      </c>
      <c r="V203" s="2">
        <f t="shared" si="34"/>
        <v>170470.13537811924</v>
      </c>
      <c r="W203" s="2">
        <f t="shared" si="35"/>
        <v>101861.12121890194</v>
      </c>
      <c r="X203" s="2">
        <v>35</v>
      </c>
      <c r="Y203" s="2">
        <v>37</v>
      </c>
      <c r="Z203" s="2">
        <v>20</v>
      </c>
      <c r="AA203" s="2">
        <v>81</v>
      </c>
      <c r="AB203">
        <v>92675</v>
      </c>
      <c r="AC203" s="2">
        <f t="shared" si="30"/>
        <v>34.394545325415969</v>
      </c>
      <c r="AD203" s="2">
        <f t="shared" si="40"/>
        <v>3.3914444769997054</v>
      </c>
      <c r="AE203" s="2">
        <f t="shared" si="38"/>
        <v>0.35549235691432202</v>
      </c>
      <c r="AF203" s="2">
        <f t="shared" si="41"/>
        <v>1.8646207633291167</v>
      </c>
      <c r="AG203" s="2">
        <f t="shared" si="44"/>
        <v>12.047271269509242</v>
      </c>
      <c r="AH203" s="2">
        <f t="shared" si="43"/>
        <v>-3.9670904257655182</v>
      </c>
      <c r="AI203" s="2">
        <f t="shared" si="42"/>
        <v>11.455866470618869</v>
      </c>
      <c r="AJ203" s="2">
        <f t="shared" si="39"/>
        <v>-3.7965522518184303</v>
      </c>
    </row>
    <row r="204" spans="1:36" x14ac:dyDescent="0.25">
      <c r="A204" s="3">
        <v>40634</v>
      </c>
      <c r="B204" s="1">
        <v>13747806</v>
      </c>
      <c r="C204" s="1">
        <v>14025</v>
      </c>
      <c r="D204" s="1">
        <v>1102014</v>
      </c>
      <c r="E204" s="1">
        <v>936086634</v>
      </c>
      <c r="F204" s="2">
        <v>39.07</v>
      </c>
      <c r="G204" s="2">
        <v>39.840000000000003</v>
      </c>
      <c r="H204" s="2">
        <v>44.18</v>
      </c>
      <c r="I204" s="1">
        <v>166179</v>
      </c>
      <c r="J204" s="1">
        <v>103576</v>
      </c>
      <c r="K204" s="1">
        <v>62603</v>
      </c>
      <c r="L204" s="2">
        <v>91.818404575036965</v>
      </c>
      <c r="M204" s="2">
        <v>140.97</v>
      </c>
      <c r="N204" s="2">
        <v>151733.5</v>
      </c>
      <c r="O204">
        <v>139275</v>
      </c>
      <c r="P204" s="2">
        <v>0.77</v>
      </c>
      <c r="Q204" s="2">
        <f t="shared" si="45"/>
        <v>360.19435925341793</v>
      </c>
      <c r="R204" s="2">
        <v>6.5103500144500837E-2</v>
      </c>
      <c r="S204" s="2">
        <f t="shared" si="37"/>
        <v>21651.333922345388</v>
      </c>
      <c r="T204" s="2">
        <f t="shared" si="46"/>
        <v>1701252.984035617</v>
      </c>
      <c r="U204" s="2">
        <f t="shared" si="33"/>
        <v>256541.67699689372</v>
      </c>
      <c r="V204" s="2">
        <f t="shared" si="34"/>
        <v>159897.22369631697</v>
      </c>
      <c r="W204" s="2">
        <f t="shared" si="35"/>
        <v>96644.453300576701</v>
      </c>
      <c r="X204" s="2">
        <v>37</v>
      </c>
      <c r="Y204" s="2">
        <v>32</v>
      </c>
      <c r="Z204" s="2">
        <v>21</v>
      </c>
      <c r="AA204" s="2">
        <v>78</v>
      </c>
      <c r="AB204">
        <v>272225</v>
      </c>
      <c r="AC204" s="2">
        <f t="shared" si="30"/>
        <v>35.367126274995186</v>
      </c>
      <c r="AD204" s="2">
        <f t="shared" si="40"/>
        <v>2.7478134110787256</v>
      </c>
      <c r="AE204" s="2">
        <f t="shared" si="38"/>
        <v>-0.12752391073326264</v>
      </c>
      <c r="AF204" s="2">
        <f t="shared" si="41"/>
        <v>1.9276203399687608</v>
      </c>
      <c r="AG204" s="2">
        <f t="shared" si="44"/>
        <v>12.928542508916196</v>
      </c>
      <c r="AH204" s="2">
        <f t="shared" si="43"/>
        <v>2.0441995266786472</v>
      </c>
      <c r="AI204" s="2">
        <f t="shared" si="42"/>
        <v>12.396863621103726</v>
      </c>
      <c r="AJ204" s="2">
        <f t="shared" si="39"/>
        <v>1.6237175272911797</v>
      </c>
    </row>
    <row r="205" spans="1:36" x14ac:dyDescent="0.25">
      <c r="A205" s="3">
        <v>40664</v>
      </c>
      <c r="B205" s="1">
        <v>15585360</v>
      </c>
      <c r="C205" s="1">
        <v>16170</v>
      </c>
      <c r="D205" s="1">
        <v>1118688</v>
      </c>
      <c r="E205" s="1">
        <v>952286968</v>
      </c>
      <c r="F205" s="2">
        <v>38.76</v>
      </c>
      <c r="G205" s="2">
        <v>39.979999999999997</v>
      </c>
      <c r="H205" s="2">
        <v>44.37</v>
      </c>
      <c r="I205" s="1">
        <v>181787</v>
      </c>
      <c r="J205" s="1">
        <v>113790</v>
      </c>
      <c r="K205" s="1">
        <v>67997</v>
      </c>
      <c r="L205" s="2">
        <v>93.327412598259528</v>
      </c>
      <c r="M205" s="2">
        <v>141.22</v>
      </c>
      <c r="N205" s="2">
        <v>153075.4</v>
      </c>
      <c r="O205">
        <v>140111.5</v>
      </c>
      <c r="P205" s="2">
        <v>0.47</v>
      </c>
      <c r="Q205" s="2">
        <f t="shared" si="45"/>
        <v>361.88727274190899</v>
      </c>
      <c r="R205" s="2">
        <v>6.5527717410315711E-2</v>
      </c>
      <c r="S205" s="2">
        <f t="shared" si="37"/>
        <v>24845.938493666217</v>
      </c>
      <c r="T205" s="2">
        <f t="shared" si="46"/>
        <v>1718914.8572419588</v>
      </c>
      <c r="U205" s="2">
        <f t="shared" si="33"/>
        <v>279323.97161089058</v>
      </c>
      <c r="V205" s="2">
        <f t="shared" si="34"/>
        <v>174843.49667249713</v>
      </c>
      <c r="W205" s="2">
        <f t="shared" si="35"/>
        <v>104480.47493839342</v>
      </c>
      <c r="X205" s="2">
        <v>39</v>
      </c>
      <c r="Y205" s="2">
        <v>27</v>
      </c>
      <c r="Z205" s="2">
        <v>19</v>
      </c>
      <c r="AA205" s="2">
        <v>77</v>
      </c>
      <c r="AB205">
        <v>252067</v>
      </c>
      <c r="AC205" s="2">
        <f t="shared" si="30"/>
        <v>35.491548123103115</v>
      </c>
      <c r="AD205" s="2">
        <f t="shared" si="40"/>
        <v>3.4882016708192909</v>
      </c>
      <c r="AE205" s="2">
        <f t="shared" si="38"/>
        <v>0.17734269702773808</v>
      </c>
      <c r="AF205" s="2">
        <f t="shared" si="41"/>
        <v>1.6249080183842635</v>
      </c>
      <c r="AG205" s="2">
        <f t="shared" si="44"/>
        <v>13.071997293518089</v>
      </c>
      <c r="AH205" s="2">
        <f t="shared" si="43"/>
        <v>0.88437952067275116</v>
      </c>
      <c r="AI205" s="2">
        <f t="shared" si="42"/>
        <v>12.597691173338799</v>
      </c>
      <c r="AJ205" s="2">
        <f t="shared" si="39"/>
        <v>0.60061030335667454</v>
      </c>
    </row>
    <row r="206" spans="1:36" x14ac:dyDescent="0.25">
      <c r="A206" s="3">
        <v>40695</v>
      </c>
      <c r="B206" s="1">
        <v>15717815</v>
      </c>
      <c r="C206" s="1">
        <v>16203</v>
      </c>
      <c r="D206" s="1">
        <v>1135092</v>
      </c>
      <c r="E206" s="1">
        <v>969231372</v>
      </c>
      <c r="F206" s="2">
        <v>38.64</v>
      </c>
      <c r="G206" s="2">
        <v>39.479999999999997</v>
      </c>
      <c r="H206" s="2">
        <v>44.31</v>
      </c>
      <c r="I206" s="1">
        <v>180782</v>
      </c>
      <c r="J206" s="1">
        <v>114214</v>
      </c>
      <c r="K206" s="1">
        <v>66568</v>
      </c>
      <c r="L206" s="2">
        <v>93.474841021653518</v>
      </c>
      <c r="M206" s="2">
        <v>142.15</v>
      </c>
      <c r="N206" s="2">
        <v>156488.4</v>
      </c>
      <c r="O206">
        <v>143607.4</v>
      </c>
      <c r="P206" s="2">
        <v>0.15</v>
      </c>
      <c r="Q206" s="2">
        <f t="shared" si="45"/>
        <v>362.43010365102185</v>
      </c>
      <c r="R206" s="2">
        <v>6.7126008986431174E-2</v>
      </c>
      <c r="S206" s="2">
        <f t="shared" si="37"/>
        <v>24859.355457405953</v>
      </c>
      <c r="T206" s="2">
        <f t="shared" si="46"/>
        <v>1741508.0852223565</v>
      </c>
      <c r="U206" s="2">
        <f t="shared" si="33"/>
        <v>277363.69797573064</v>
      </c>
      <c r="V206" s="2">
        <f t="shared" si="34"/>
        <v>175232.14369019095</v>
      </c>
      <c r="W206" s="2">
        <f t="shared" si="35"/>
        <v>102131.55428553968</v>
      </c>
      <c r="X206" s="2">
        <v>37</v>
      </c>
      <c r="Y206" s="2">
        <v>37</v>
      </c>
      <c r="Z206" s="2">
        <v>18</v>
      </c>
      <c r="AA206" s="2">
        <v>72</v>
      </c>
      <c r="AB206">
        <v>215393</v>
      </c>
      <c r="AC206" s="2">
        <f t="shared" si="30"/>
        <v>35.23238941300599</v>
      </c>
      <c r="AD206" s="2">
        <f t="shared" si="40"/>
        <v>4.3685756240822382</v>
      </c>
      <c r="AE206" s="2">
        <f t="shared" si="38"/>
        <v>0.65854694802436331</v>
      </c>
      <c r="AF206" s="2">
        <f t="shared" si="41"/>
        <v>1.8216601893852546</v>
      </c>
      <c r="AG206" s="2">
        <f t="shared" si="44"/>
        <v>14.617570088529419</v>
      </c>
      <c r="AH206" s="2">
        <f t="shared" si="43"/>
        <v>2.2296201741102806</v>
      </c>
      <c r="AI206" s="2">
        <f t="shared" si="42"/>
        <v>14.349392649687665</v>
      </c>
      <c r="AJ206" s="2">
        <f t="shared" si="39"/>
        <v>2.495084272168957</v>
      </c>
    </row>
    <row r="207" spans="1:36" x14ac:dyDescent="0.25">
      <c r="A207" s="3">
        <v>40725</v>
      </c>
      <c r="B207" s="1">
        <v>15137076</v>
      </c>
      <c r="C207" s="1">
        <v>15527</v>
      </c>
      <c r="D207" s="1">
        <v>1143774</v>
      </c>
      <c r="E207" s="1">
        <v>979457629</v>
      </c>
      <c r="F207" s="2">
        <v>39.020000000000003</v>
      </c>
      <c r="G207" s="2">
        <v>39.65</v>
      </c>
      <c r="H207" s="2">
        <v>44.79</v>
      </c>
      <c r="I207" s="1">
        <v>172450</v>
      </c>
      <c r="J207" s="1">
        <v>108233</v>
      </c>
      <c r="K207" s="1">
        <v>64217</v>
      </c>
      <c r="L207" s="2">
        <v>96.00177737646014</v>
      </c>
      <c r="M207" s="2">
        <v>142.22</v>
      </c>
      <c r="N207" s="2">
        <v>157841.70000000001</v>
      </c>
      <c r="O207">
        <v>146117.5</v>
      </c>
      <c r="P207" s="2">
        <v>0.16</v>
      </c>
      <c r="Q207" s="2">
        <f t="shared" si="45"/>
        <v>363.00999181686348</v>
      </c>
      <c r="R207" s="2">
        <v>6.8726537947014776E-2</v>
      </c>
      <c r="S207" s="2">
        <f t="shared" si="37"/>
        <v>23784.151873520437</v>
      </c>
      <c r="T207" s="2">
        <f t="shared" si="46"/>
        <v>1752025.1513482297</v>
      </c>
      <c r="U207" s="2">
        <f t="shared" si="33"/>
        <v>264157.72464665415</v>
      </c>
      <c r="V207" s="2">
        <f t="shared" si="34"/>
        <v>165790.56544900738</v>
      </c>
      <c r="W207" s="2">
        <f t="shared" si="35"/>
        <v>98367.159197646804</v>
      </c>
      <c r="X207" s="2">
        <v>34</v>
      </c>
      <c r="Y207" s="2">
        <v>27</v>
      </c>
      <c r="Z207" s="2">
        <v>17</v>
      </c>
      <c r="AA207" s="2">
        <v>74</v>
      </c>
      <c r="AB207">
        <v>140563</v>
      </c>
      <c r="AC207" s="2">
        <f t="shared" si="30"/>
        <v>35.478997534894539</v>
      </c>
      <c r="AD207" s="2">
        <f t="shared" si="40"/>
        <v>3.886048210372528</v>
      </c>
      <c r="AE207" s="2">
        <f t="shared" si="38"/>
        <v>4.9243756595140908E-2</v>
      </c>
      <c r="AF207" s="2">
        <f t="shared" si="41"/>
        <v>1.6828075558538824</v>
      </c>
      <c r="AG207" s="2">
        <f t="shared" si="44"/>
        <v>13.780448773398856</v>
      </c>
      <c r="AH207" s="2">
        <f t="shared" si="43"/>
        <v>0.86479253414311064</v>
      </c>
      <c r="AI207" s="2">
        <f t="shared" si="42"/>
        <v>13.549027333207441</v>
      </c>
      <c r="AJ207" s="2">
        <f t="shared" si="39"/>
        <v>1.7478904290447517</v>
      </c>
    </row>
    <row r="208" spans="1:36" x14ac:dyDescent="0.25">
      <c r="A208" s="3">
        <v>40756</v>
      </c>
      <c r="B208" s="1">
        <v>16797790</v>
      </c>
      <c r="C208" s="1">
        <v>17232</v>
      </c>
      <c r="D208" s="1">
        <v>1159377</v>
      </c>
      <c r="E208" s="1">
        <v>995907888</v>
      </c>
      <c r="F208" s="2">
        <v>38.049999999999997</v>
      </c>
      <c r="G208" s="2">
        <v>39.67</v>
      </c>
      <c r="H208" s="2">
        <v>44.28</v>
      </c>
      <c r="I208" s="1">
        <v>191969</v>
      </c>
      <c r="J208" s="1">
        <v>122466</v>
      </c>
      <c r="K208" s="1">
        <v>69503</v>
      </c>
      <c r="L208" s="2">
        <v>97.333180684659879</v>
      </c>
      <c r="M208" s="2">
        <v>141.9</v>
      </c>
      <c r="N208" s="2">
        <v>159837.6</v>
      </c>
      <c r="O208">
        <v>148274.9</v>
      </c>
      <c r="P208" s="2">
        <v>0.37</v>
      </c>
      <c r="Q208" s="2">
        <f t="shared" si="45"/>
        <v>364.3531287865859</v>
      </c>
      <c r="R208" s="2">
        <v>7.2251925367271985E-2</v>
      </c>
      <c r="S208" s="2">
        <f t="shared" si="37"/>
        <v>26298.55450236355</v>
      </c>
      <c r="T208" s="2">
        <f t="shared" si="46"/>
        <v>1769379.0171359531</v>
      </c>
      <c r="U208" s="2">
        <f t="shared" si="33"/>
        <v>292972.79533798905</v>
      </c>
      <c r="V208" s="2">
        <f t="shared" si="34"/>
        <v>186901.04315729192</v>
      </c>
      <c r="W208" s="2">
        <f t="shared" si="35"/>
        <v>106071.75218069718</v>
      </c>
      <c r="X208" s="2">
        <v>36</v>
      </c>
      <c r="Y208" s="2">
        <v>47</v>
      </c>
      <c r="Z208" s="2">
        <v>18</v>
      </c>
      <c r="AA208" s="2">
        <v>77</v>
      </c>
      <c r="AB208">
        <v>190446</v>
      </c>
      <c r="AC208" s="2">
        <f t="shared" ref="AC208:AC271" si="47">((1+H208/100)/(Q208/Q196)-1)*100</f>
        <v>34.557930451447461</v>
      </c>
      <c r="AD208" s="2">
        <f t="shared" si="40"/>
        <v>3.0575931440191884</v>
      </c>
      <c r="AE208" s="2">
        <f t="shared" si="38"/>
        <v>-0.22500351567992238</v>
      </c>
      <c r="AF208" s="2">
        <f t="shared" si="41"/>
        <v>1.4726256449455466</v>
      </c>
      <c r="AG208" s="2">
        <f t="shared" si="44"/>
        <v>12.304891561338248</v>
      </c>
      <c r="AH208" s="2">
        <f t="shared" si="43"/>
        <v>1.2644947437844278</v>
      </c>
      <c r="AI208" s="2">
        <f t="shared" si="42"/>
        <v>12.139681780985811</v>
      </c>
      <c r="AJ208" s="2">
        <f t="shared" si="39"/>
        <v>1.4764829674748015</v>
      </c>
    </row>
    <row r="209" spans="1:36" x14ac:dyDescent="0.25">
      <c r="A209" s="3">
        <v>40787</v>
      </c>
      <c r="B209" s="1">
        <v>15165410</v>
      </c>
      <c r="C209" s="1">
        <v>16214</v>
      </c>
      <c r="D209" s="1">
        <v>1181379</v>
      </c>
      <c r="E209" s="1">
        <v>1019153747</v>
      </c>
      <c r="F209" s="2">
        <v>38.33</v>
      </c>
      <c r="G209" s="2">
        <v>38.96</v>
      </c>
      <c r="H209" s="2">
        <v>44.38</v>
      </c>
      <c r="I209" s="1">
        <v>181259</v>
      </c>
      <c r="J209" s="1">
        <v>112944</v>
      </c>
      <c r="K209" s="1">
        <v>68315</v>
      </c>
      <c r="L209" s="2">
        <v>95.461290713084509</v>
      </c>
      <c r="M209" s="2">
        <v>141.79</v>
      </c>
      <c r="N209" s="2">
        <v>161388</v>
      </c>
      <c r="O209">
        <v>149805</v>
      </c>
      <c r="P209" s="2">
        <v>0.53</v>
      </c>
      <c r="Q209" s="2">
        <f t="shared" si="45"/>
        <v>366.28420036915486</v>
      </c>
      <c r="R209" s="2">
        <v>7.3105884093298767E-2</v>
      </c>
      <c r="S209" s="2">
        <f t="shared" si="37"/>
        <v>24614.480734772977</v>
      </c>
      <c r="T209" s="2">
        <f t="shared" si="46"/>
        <v>1793451.9943237554</v>
      </c>
      <c r="U209" s="2">
        <f t="shared" si="33"/>
        <v>275169.36989664583</v>
      </c>
      <c r="V209" s="2">
        <f t="shared" si="34"/>
        <v>171460.3374927963</v>
      </c>
      <c r="W209" s="2">
        <f t="shared" si="35"/>
        <v>103709.03240384952</v>
      </c>
      <c r="X209" s="2">
        <v>36</v>
      </c>
      <c r="Y209" s="2">
        <v>29</v>
      </c>
      <c r="Z209" s="2">
        <v>15</v>
      </c>
      <c r="AA209" s="2">
        <v>73</v>
      </c>
      <c r="AB209">
        <v>209078</v>
      </c>
      <c r="AC209" s="2">
        <f t="shared" si="47"/>
        <v>34.544039074011089</v>
      </c>
      <c r="AD209" s="2">
        <f t="shared" si="40"/>
        <v>1.7802024262436156</v>
      </c>
      <c r="AE209" s="2">
        <f t="shared" si="38"/>
        <v>-7.751937984497026E-2</v>
      </c>
      <c r="AF209" s="2">
        <f t="shared" si="41"/>
        <v>1.3263895509581625</v>
      </c>
      <c r="AG209" s="2">
        <f t="shared" si="44"/>
        <v>11.14263676932401</v>
      </c>
      <c r="AH209" s="2">
        <f t="shared" si="43"/>
        <v>0.96998453430230391</v>
      </c>
      <c r="AI209" s="2">
        <f t="shared" si="42"/>
        <v>10.967077655843172</v>
      </c>
      <c r="AJ209" s="2">
        <f t="shared" si="39"/>
        <v>1.0319346025524201</v>
      </c>
    </row>
    <row r="210" spans="1:36" x14ac:dyDescent="0.25">
      <c r="A210" s="3">
        <v>40817</v>
      </c>
      <c r="B210" s="1">
        <v>13765241</v>
      </c>
      <c r="C210" s="1">
        <v>14668</v>
      </c>
      <c r="D210" s="1">
        <v>1189585</v>
      </c>
      <c r="E210" s="1">
        <v>1028050800</v>
      </c>
      <c r="F210" s="2">
        <v>38.75</v>
      </c>
      <c r="G210" s="2">
        <v>39.53</v>
      </c>
      <c r="H210" s="2">
        <v>45.06</v>
      </c>
      <c r="I210" s="1">
        <v>174023</v>
      </c>
      <c r="J210" s="1">
        <v>106893</v>
      </c>
      <c r="K210" s="1">
        <v>67130</v>
      </c>
      <c r="L210" s="2">
        <v>95.762510382007434</v>
      </c>
      <c r="M210" s="2">
        <v>141.72</v>
      </c>
      <c r="N210" s="2">
        <v>160066.79999999999</v>
      </c>
      <c r="O210">
        <v>148530.1</v>
      </c>
      <c r="P210" s="2">
        <v>0.43</v>
      </c>
      <c r="Q210" s="2">
        <f t="shared" si="45"/>
        <v>367.85922243074219</v>
      </c>
      <c r="R210" s="2">
        <v>6.969750808426789E-2</v>
      </c>
      <c r="S210" s="2">
        <f t="shared" si="37"/>
        <v>22172.157159618237</v>
      </c>
      <c r="T210" s="2">
        <f t="shared" si="46"/>
        <v>1798177.3639708522</v>
      </c>
      <c r="U210" s="2">
        <f t="shared" si="33"/>
        <v>263053.26597956399</v>
      </c>
      <c r="V210" s="2">
        <f t="shared" si="34"/>
        <v>161579.51972068939</v>
      </c>
      <c r="W210" s="2">
        <f t="shared" si="35"/>
        <v>101473.74625887457</v>
      </c>
      <c r="X210" s="2">
        <v>37</v>
      </c>
      <c r="Y210" s="2">
        <v>39</v>
      </c>
      <c r="Z210" s="2">
        <v>17</v>
      </c>
      <c r="AA210" s="2">
        <v>72</v>
      </c>
      <c r="AB210">
        <v>126143</v>
      </c>
      <c r="AC210" s="2">
        <f t="shared" si="47"/>
        <v>35.608430330729135</v>
      </c>
      <c r="AD210" s="2">
        <f t="shared" si="40"/>
        <v>2.0963907499459644</v>
      </c>
      <c r="AE210" s="2">
        <f t="shared" si="38"/>
        <v>-4.9368784822623191E-2</v>
      </c>
      <c r="AF210" s="2">
        <f t="shared" si="41"/>
        <v>1.1553822746291464</v>
      </c>
      <c r="AG210" s="2">
        <f t="shared" si="44"/>
        <v>9.7978367877779924</v>
      </c>
      <c r="AH210" s="2">
        <f t="shared" si="43"/>
        <v>-0.81864822663395564</v>
      </c>
      <c r="AI210" s="2">
        <f t="shared" si="42"/>
        <v>9.5846072575313848</v>
      </c>
      <c r="AJ210" s="2">
        <f t="shared" si="39"/>
        <v>-0.85103968492372672</v>
      </c>
    </row>
    <row r="211" spans="1:36" x14ac:dyDescent="0.25">
      <c r="A211" s="3">
        <v>40848</v>
      </c>
      <c r="B211" s="1">
        <v>15539770</v>
      </c>
      <c r="C211" s="1">
        <v>17107</v>
      </c>
      <c r="D211" s="1">
        <v>1208000</v>
      </c>
      <c r="E211" s="1">
        <v>1045612770</v>
      </c>
      <c r="F211" s="2">
        <v>37.92</v>
      </c>
      <c r="G211" s="2">
        <v>38.47</v>
      </c>
      <c r="H211" s="2">
        <v>43.39</v>
      </c>
      <c r="I211" s="1">
        <v>185643</v>
      </c>
      <c r="J211" s="1">
        <v>115997</v>
      </c>
      <c r="K211" s="1">
        <v>69646</v>
      </c>
      <c r="L211" s="2">
        <v>96.3817929619144</v>
      </c>
      <c r="M211" s="2">
        <v>142.22999999999999</v>
      </c>
      <c r="N211" s="2">
        <v>162962.70000000001</v>
      </c>
      <c r="O211">
        <v>150693.79999999999</v>
      </c>
      <c r="P211" s="2">
        <v>0.52</v>
      </c>
      <c r="Q211" s="2">
        <f t="shared" si="45"/>
        <v>369.77209038738209</v>
      </c>
      <c r="R211" s="2">
        <v>6.6408742563033085E-2</v>
      </c>
      <c r="S211" s="2">
        <f t="shared" si="37"/>
        <v>25725.180013587724</v>
      </c>
      <c r="T211" s="2">
        <f t="shared" si="46"/>
        <v>1816567.3383067732</v>
      </c>
      <c r="U211" s="2">
        <f t="shared" si="33"/>
        <v>279166.39932556648</v>
      </c>
      <c r="V211" s="2">
        <f t="shared" si="34"/>
        <v>174434.07412381686</v>
      </c>
      <c r="W211" s="2">
        <f t="shared" si="35"/>
        <v>104732.32520174961</v>
      </c>
      <c r="X211" s="2">
        <v>37</v>
      </c>
      <c r="Y211" s="2">
        <v>30</v>
      </c>
      <c r="Z211" s="2">
        <v>16</v>
      </c>
      <c r="AA211" s="2">
        <v>74</v>
      </c>
      <c r="AB211">
        <v>42735</v>
      </c>
      <c r="AC211" s="2">
        <f t="shared" si="47"/>
        <v>34.460638099583598</v>
      </c>
      <c r="AD211" s="2">
        <f t="shared" si="40"/>
        <v>1.5493359988576261</v>
      </c>
      <c r="AE211" s="2">
        <f t="shared" si="38"/>
        <v>0.35986452159186832</v>
      </c>
      <c r="AF211" s="2">
        <f t="shared" si="41"/>
        <v>1.1359859455866372</v>
      </c>
      <c r="AG211" s="2">
        <f t="shared" si="44"/>
        <v>10.884626376168649</v>
      </c>
      <c r="AH211" s="2">
        <f t="shared" si="43"/>
        <v>1.8091821664455221</v>
      </c>
      <c r="AI211" s="2">
        <f t="shared" si="42"/>
        <v>10.787728008245834</v>
      </c>
      <c r="AJ211" s="2">
        <f t="shared" si="39"/>
        <v>1.4567417648005287</v>
      </c>
    </row>
    <row r="212" spans="1:36" x14ac:dyDescent="0.25">
      <c r="A212" s="3">
        <v>40878</v>
      </c>
      <c r="B212" s="1">
        <v>14146538</v>
      </c>
      <c r="C212" s="1">
        <v>15100</v>
      </c>
      <c r="D212" s="1">
        <v>1231006</v>
      </c>
      <c r="E212" s="1">
        <v>1060444210</v>
      </c>
      <c r="F212" s="2">
        <v>35.880000000000003</v>
      </c>
      <c r="G212" s="2">
        <v>37.049999999999997</v>
      </c>
      <c r="H212" s="2">
        <v>42.36</v>
      </c>
      <c r="I212" s="1">
        <v>198456</v>
      </c>
      <c r="J212" s="1">
        <v>130914</v>
      </c>
      <c r="K212" s="1">
        <v>67542</v>
      </c>
      <c r="L212" s="2">
        <v>97.047438878446869</v>
      </c>
      <c r="M212" s="2">
        <v>140.44999999999999</v>
      </c>
      <c r="N212" s="2">
        <v>170138.1</v>
      </c>
      <c r="O212">
        <v>156574.6</v>
      </c>
      <c r="P212" s="2">
        <v>0.5</v>
      </c>
      <c r="Q212" s="2">
        <f t="shared" si="45"/>
        <v>371.62095083931894</v>
      </c>
      <c r="R212" s="2">
        <v>6.5031090406288294E-2</v>
      </c>
      <c r="S212" s="2">
        <f t="shared" si="37"/>
        <v>22594.121123218578</v>
      </c>
      <c r="T212" s="2">
        <f t="shared" si="46"/>
        <v>1841953.5541330336</v>
      </c>
      <c r="U212" s="2">
        <f t="shared" si="33"/>
        <v>296949.59613440168</v>
      </c>
      <c r="V212" s="2">
        <f t="shared" si="34"/>
        <v>195886.54124006868</v>
      </c>
      <c r="W212" s="2">
        <f t="shared" si="35"/>
        <v>101063.05489433307</v>
      </c>
      <c r="X212" s="2">
        <v>31</v>
      </c>
      <c r="Y212" s="2">
        <v>27</v>
      </c>
      <c r="Z212" s="2">
        <v>14</v>
      </c>
      <c r="AA212" s="2">
        <v>65</v>
      </c>
      <c r="AB212">
        <v>-408172</v>
      </c>
      <c r="AC212" s="2">
        <f t="shared" si="47"/>
        <v>33.66745936561577</v>
      </c>
      <c r="AD212" s="2">
        <f t="shared" si="40"/>
        <v>1.5252276998698688</v>
      </c>
      <c r="AE212" s="2">
        <f t="shared" si="38"/>
        <v>-1.2514940589186563</v>
      </c>
      <c r="AF212" s="2">
        <f t="shared" si="41"/>
        <v>0.47976366322008968</v>
      </c>
      <c r="AG212" s="2">
        <f t="shared" si="44"/>
        <v>11.390736801582314</v>
      </c>
      <c r="AH212" s="2">
        <f t="shared" si="43"/>
        <v>4.4030934686280832</v>
      </c>
      <c r="AI212" s="2">
        <f t="shared" si="42"/>
        <v>11.436634153111447</v>
      </c>
      <c r="AJ212" s="2">
        <f t="shared" si="39"/>
        <v>3.9024830484067907</v>
      </c>
    </row>
    <row r="213" spans="1:36" x14ac:dyDescent="0.25">
      <c r="A213" s="3">
        <v>40909</v>
      </c>
      <c r="B213" s="1">
        <v>14602051</v>
      </c>
      <c r="C213" s="1">
        <v>15390</v>
      </c>
      <c r="D213" s="1">
        <v>1227640</v>
      </c>
      <c r="E213" s="1">
        <v>1064169687</v>
      </c>
      <c r="F213" s="2">
        <v>37.130000000000003</v>
      </c>
      <c r="G213" s="2">
        <v>38</v>
      </c>
      <c r="H213" s="2">
        <v>44.8</v>
      </c>
      <c r="I213" s="1">
        <v>169154</v>
      </c>
      <c r="J213" s="1">
        <v>103412</v>
      </c>
      <c r="K213" s="1">
        <v>65742</v>
      </c>
      <c r="L213" s="2">
        <v>96.480217248266243</v>
      </c>
      <c r="M213" s="2">
        <v>138.83000000000001</v>
      </c>
      <c r="N213" s="2">
        <v>173207.1</v>
      </c>
      <c r="O213">
        <v>158673.70000000001</v>
      </c>
      <c r="P213" s="2">
        <v>0.56000000000000005</v>
      </c>
      <c r="Q213" s="2">
        <f t="shared" si="45"/>
        <v>373.70202816401917</v>
      </c>
      <c r="R213" s="2">
        <v>6.2179177340636382E-2</v>
      </c>
      <c r="S213" s="2">
        <f t="shared" si="37"/>
        <v>22899.80902221295</v>
      </c>
      <c r="T213" s="2">
        <f t="shared" si="46"/>
        <v>1826687.5599759263</v>
      </c>
      <c r="U213" s="2">
        <f t="shared" si="33"/>
        <v>251695.53575980567</v>
      </c>
      <c r="V213" s="2">
        <f t="shared" si="34"/>
        <v>153873.62252144804</v>
      </c>
      <c r="W213" s="2">
        <f t="shared" si="35"/>
        <v>97821.913238357622</v>
      </c>
      <c r="X213" s="2">
        <v>32</v>
      </c>
      <c r="Y213" s="2">
        <v>33</v>
      </c>
      <c r="Z213" s="2">
        <v>17</v>
      </c>
      <c r="AA213" s="2">
        <v>84</v>
      </c>
      <c r="AB213">
        <v>118895</v>
      </c>
      <c r="AC213" s="2">
        <f t="shared" si="47"/>
        <v>36.323515927448135</v>
      </c>
      <c r="AD213" s="2">
        <f t="shared" si="40"/>
        <v>-0.91356791092712664</v>
      </c>
      <c r="AE213" s="2">
        <f t="shared" si="38"/>
        <v>-1.153435386258439</v>
      </c>
      <c r="AF213" s="2">
        <f t="shared" si="41"/>
        <v>-0.16973926163421638</v>
      </c>
      <c r="AG213" s="2">
        <f t="shared" si="44"/>
        <v>12.228810390976985</v>
      </c>
      <c r="AH213" s="2">
        <f t="shared" si="43"/>
        <v>1.803828772038707</v>
      </c>
      <c r="AI213" s="2">
        <f t="shared" si="42"/>
        <v>12.302685731797691</v>
      </c>
      <c r="AJ213" s="2">
        <f t="shared" si="39"/>
        <v>1.3406389031171084</v>
      </c>
    </row>
    <row r="214" spans="1:36" x14ac:dyDescent="0.25">
      <c r="A214" s="3">
        <v>40940</v>
      </c>
      <c r="B214" s="1">
        <v>14354945</v>
      </c>
      <c r="C214" s="1">
        <v>15167</v>
      </c>
      <c r="D214" s="1">
        <v>1234897</v>
      </c>
      <c r="E214" s="1">
        <v>1071105933</v>
      </c>
      <c r="F214" s="2">
        <v>37.56</v>
      </c>
      <c r="G214" s="2">
        <v>38.130000000000003</v>
      </c>
      <c r="H214" s="2">
        <v>45.22</v>
      </c>
      <c r="I214" s="1">
        <v>161666</v>
      </c>
      <c r="J214" s="1">
        <v>97893</v>
      </c>
      <c r="K214" s="1">
        <v>63773</v>
      </c>
      <c r="L214" s="2">
        <v>98.093192744449723</v>
      </c>
      <c r="M214" s="2">
        <v>140.47</v>
      </c>
      <c r="N214" s="2">
        <v>175741.1</v>
      </c>
      <c r="O214">
        <v>161951.5</v>
      </c>
      <c r="P214" s="2">
        <v>0.45</v>
      </c>
      <c r="Q214" s="2">
        <f t="shared" si="45"/>
        <v>375.38368729075722</v>
      </c>
      <c r="R214" s="2">
        <v>5.8491055197092301E-2</v>
      </c>
      <c r="S214" s="2">
        <f t="shared" si="37"/>
        <v>22466.891414877613</v>
      </c>
      <c r="T214" s="2">
        <f t="shared" si="46"/>
        <v>1829254.0916172031</v>
      </c>
      <c r="U214" s="2">
        <f t="shared" si="33"/>
        <v>239475.99838317427</v>
      </c>
      <c r="V214" s="2">
        <f t="shared" si="34"/>
        <v>145008.99329311098</v>
      </c>
      <c r="W214" s="2">
        <f t="shared" si="35"/>
        <v>94467.005090063307</v>
      </c>
      <c r="X214" s="2">
        <v>33</v>
      </c>
      <c r="Y214" s="2">
        <v>31</v>
      </c>
      <c r="Z214" s="2">
        <v>17</v>
      </c>
      <c r="AA214" s="2">
        <v>79</v>
      </c>
      <c r="AB214">
        <v>150600</v>
      </c>
      <c r="AC214" s="2">
        <f t="shared" si="47"/>
        <v>37.195302016945099</v>
      </c>
      <c r="AD214" s="2">
        <f t="shared" si="40"/>
        <v>-0.12797724848916392</v>
      </c>
      <c r="AE214" s="2">
        <f t="shared" si="38"/>
        <v>1.181300871569535</v>
      </c>
      <c r="AF214" s="2">
        <f t="shared" si="41"/>
        <v>-0.4849283789032377</v>
      </c>
      <c r="AG214" s="2">
        <f t="shared" si="44"/>
        <v>13.501153475539351</v>
      </c>
      <c r="AH214" s="2">
        <f t="shared" si="43"/>
        <v>1.4629885264518583</v>
      </c>
      <c r="AI214" s="2">
        <f t="shared" si="42"/>
        <v>13.683522605227338</v>
      </c>
      <c r="AJ214" s="2">
        <f t="shared" si="39"/>
        <v>2.0657487661786433</v>
      </c>
    </row>
    <row r="215" spans="1:36" x14ac:dyDescent="0.25">
      <c r="A215" s="3">
        <v>40969</v>
      </c>
      <c r="B215" s="1">
        <v>16114888</v>
      </c>
      <c r="C215" s="1">
        <v>16722</v>
      </c>
      <c r="D215" s="1">
        <v>1258473</v>
      </c>
      <c r="E215" s="1">
        <v>1090024719</v>
      </c>
      <c r="F215" s="2">
        <v>37.07</v>
      </c>
      <c r="G215" s="2">
        <v>37.28</v>
      </c>
      <c r="H215" s="2">
        <v>43.86</v>
      </c>
      <c r="I215" s="1">
        <v>192287</v>
      </c>
      <c r="J215" s="1">
        <v>123542</v>
      </c>
      <c r="K215" s="1">
        <v>68745</v>
      </c>
      <c r="L215" s="2">
        <v>100</v>
      </c>
      <c r="M215" s="2">
        <v>139.97999999999999</v>
      </c>
      <c r="N215" s="2">
        <v>167827.7</v>
      </c>
      <c r="O215">
        <v>154907.20000000001</v>
      </c>
      <c r="P215" s="2">
        <v>0.21</v>
      </c>
      <c r="Q215" s="2">
        <f t="shared" si="45"/>
        <v>376.17199303406778</v>
      </c>
      <c r="R215" s="2">
        <v>5.2399926989786794E-2</v>
      </c>
      <c r="S215" s="2">
        <f t="shared" si="37"/>
        <v>24718.405730479575</v>
      </c>
      <c r="T215" s="2">
        <f t="shared" si="46"/>
        <v>1860270.6742527105</v>
      </c>
      <c r="U215" s="2">
        <f t="shared" si="33"/>
        <v>284238.01475282421</v>
      </c>
      <c r="V215" s="2">
        <f t="shared" si="34"/>
        <v>182619.38050202772</v>
      </c>
      <c r="W215" s="2">
        <f t="shared" si="35"/>
        <v>101618.63425079646</v>
      </c>
      <c r="X215" s="2">
        <v>34</v>
      </c>
      <c r="Y215" s="2">
        <v>29</v>
      </c>
      <c r="Z215" s="2">
        <v>20</v>
      </c>
      <c r="AA215" s="2">
        <v>77</v>
      </c>
      <c r="AB215">
        <v>111746</v>
      </c>
      <c r="AC215" s="2">
        <f t="shared" si="47"/>
        <v>36.69708283949371</v>
      </c>
      <c r="AD215" s="2">
        <f t="shared" si="40"/>
        <v>-0.82890541976621268</v>
      </c>
      <c r="AE215" s="2">
        <f t="shared" si="38"/>
        <v>-0.34882893144444482</v>
      </c>
      <c r="AF215" s="2">
        <f t="shared" si="41"/>
        <v>-0.77271390767421622</v>
      </c>
      <c r="AG215" s="2">
        <f t="shared" si="44"/>
        <v>12.867911864575499</v>
      </c>
      <c r="AH215" s="2">
        <f t="shared" si="43"/>
        <v>-4.5028738297415831</v>
      </c>
      <c r="AI215" s="2">
        <f t="shared" si="42"/>
        <v>13.029944611334422</v>
      </c>
      <c r="AJ215" s="2">
        <f t="shared" si="39"/>
        <v>-4.349635539034824</v>
      </c>
    </row>
    <row r="216" spans="1:36" x14ac:dyDescent="0.25">
      <c r="A216" s="3">
        <v>41000</v>
      </c>
      <c r="B216" s="1">
        <v>16086200</v>
      </c>
      <c r="C216" s="1">
        <v>17044</v>
      </c>
      <c r="D216" s="1">
        <v>1274265</v>
      </c>
      <c r="E216" s="1">
        <v>1107541194</v>
      </c>
      <c r="F216" s="2">
        <v>36.03</v>
      </c>
      <c r="G216" s="2">
        <v>35.07</v>
      </c>
      <c r="H216" s="2">
        <v>41.4</v>
      </c>
      <c r="I216" s="1">
        <v>183804</v>
      </c>
      <c r="J216" s="1">
        <v>116294</v>
      </c>
      <c r="K216" s="1">
        <v>67510</v>
      </c>
      <c r="L216" s="2">
        <v>101.14094784304083</v>
      </c>
      <c r="M216" s="2">
        <v>141.15</v>
      </c>
      <c r="N216" s="2">
        <v>169819.2</v>
      </c>
      <c r="O216">
        <v>156190.20000000001</v>
      </c>
      <c r="P216" s="2">
        <v>0.64</v>
      </c>
      <c r="Q216" s="2">
        <f t="shared" si="45"/>
        <v>378.57949378948581</v>
      </c>
      <c r="R216" s="2">
        <v>5.1042261111959419E-2</v>
      </c>
      <c r="S216" s="2">
        <f t="shared" si="37"/>
        <v>25034.166412718077</v>
      </c>
      <c r="T216" s="2">
        <f t="shared" si="46"/>
        <v>1871635.8873446491</v>
      </c>
      <c r="U216" s="2">
        <f t="shared" si="33"/>
        <v>269970.6596645877</v>
      </c>
      <c r="V216" s="2">
        <f t="shared" si="34"/>
        <v>170812.21243843203</v>
      </c>
      <c r="W216" s="2">
        <f t="shared" si="35"/>
        <v>99158.44722615568</v>
      </c>
      <c r="X216" s="2">
        <v>36</v>
      </c>
      <c r="Y216" s="2">
        <v>39</v>
      </c>
      <c r="Z216" s="2">
        <v>24</v>
      </c>
      <c r="AA216" s="2">
        <v>91</v>
      </c>
      <c r="AB216">
        <v>216974</v>
      </c>
      <c r="AC216" s="2">
        <f t="shared" si="47"/>
        <v>34.533125100416619</v>
      </c>
      <c r="AD216" s="2">
        <f t="shared" si="40"/>
        <v>0.12768674185996698</v>
      </c>
      <c r="AE216" s="2">
        <f t="shared" si="38"/>
        <v>0.83583369052722123</v>
      </c>
      <c r="AF216" s="2">
        <f t="shared" si="41"/>
        <v>-0.9271445358401853</v>
      </c>
      <c r="AG216" s="2">
        <f t="shared" si="44"/>
        <v>11.91938497431353</v>
      </c>
      <c r="AH216" s="2">
        <f t="shared" si="43"/>
        <v>1.1866336725105509</v>
      </c>
      <c r="AI216" s="2">
        <f t="shared" si="42"/>
        <v>12.145180398492194</v>
      </c>
      <c r="AJ216" s="2">
        <f t="shared" si="39"/>
        <v>0.8282378094756071</v>
      </c>
    </row>
    <row r="217" spans="1:36" x14ac:dyDescent="0.25">
      <c r="A217" s="3">
        <v>41030</v>
      </c>
      <c r="B217" s="1">
        <v>18540445</v>
      </c>
      <c r="C217" s="1">
        <v>20211</v>
      </c>
      <c r="D217" s="1">
        <v>1294203</v>
      </c>
      <c r="E217" s="1">
        <v>1124213358</v>
      </c>
      <c r="F217" s="2">
        <v>33.840000000000003</v>
      </c>
      <c r="G217" s="2">
        <v>32.86</v>
      </c>
      <c r="H217" s="2">
        <v>39.299999999999997</v>
      </c>
      <c r="I217" s="1">
        <v>200252</v>
      </c>
      <c r="J217" s="1">
        <v>127765</v>
      </c>
      <c r="K217" s="1">
        <v>72487</v>
      </c>
      <c r="L217" s="2">
        <v>101.2013660768294</v>
      </c>
      <c r="M217" s="2">
        <v>142.6</v>
      </c>
      <c r="N217" s="2">
        <v>171100</v>
      </c>
      <c r="O217">
        <v>156851.4</v>
      </c>
      <c r="P217" s="2">
        <v>0.36</v>
      </c>
      <c r="Q217" s="2">
        <f t="shared" si="45"/>
        <v>379.94237996712798</v>
      </c>
      <c r="R217" s="2">
        <v>4.9891523093423373E-2</v>
      </c>
      <c r="S217" s="2">
        <f t="shared" si="37"/>
        <v>29579.359025148809</v>
      </c>
      <c r="T217" s="2">
        <f t="shared" si="46"/>
        <v>1894101.983495357</v>
      </c>
      <c r="U217" s="2">
        <f t="shared" si="33"/>
        <v>293074.35572233429</v>
      </c>
      <c r="V217" s="2">
        <f t="shared" si="34"/>
        <v>186987.62089199631</v>
      </c>
      <c r="W217" s="2">
        <f t="shared" si="35"/>
        <v>106086.73483033803</v>
      </c>
      <c r="X217" s="2">
        <v>35</v>
      </c>
      <c r="Y217" s="2">
        <v>30</v>
      </c>
      <c r="Z217" s="2">
        <v>21</v>
      </c>
      <c r="AA217" s="2">
        <v>92</v>
      </c>
      <c r="AB217">
        <v>139679</v>
      </c>
      <c r="AC217" s="2">
        <f t="shared" si="47"/>
        <v>32.680374053848382</v>
      </c>
      <c r="AD217" s="2">
        <f t="shared" si="40"/>
        <v>0.97719869706840434</v>
      </c>
      <c r="AE217" s="2">
        <f t="shared" si="38"/>
        <v>1.0272759475735027</v>
      </c>
      <c r="AF217" s="2">
        <f t="shared" si="41"/>
        <v>-1.0011619581929643</v>
      </c>
      <c r="AG217" s="2">
        <f t="shared" si="44"/>
        <v>11.77498147971523</v>
      </c>
      <c r="AH217" s="2">
        <f t="shared" si="43"/>
        <v>0.75421389336423061</v>
      </c>
      <c r="AI217" s="2">
        <f t="shared" si="42"/>
        <v>11.947556053571606</v>
      </c>
      <c r="AJ217" s="2">
        <f t="shared" si="39"/>
        <v>0.42333001686403193</v>
      </c>
    </row>
    <row r="218" spans="1:36" x14ac:dyDescent="0.25">
      <c r="A218" s="3">
        <v>41061</v>
      </c>
      <c r="B218" s="1">
        <v>16694592</v>
      </c>
      <c r="C218" s="1">
        <v>18754</v>
      </c>
      <c r="D218" s="1">
        <v>1315661</v>
      </c>
      <c r="E218" s="1">
        <v>1144670131</v>
      </c>
      <c r="F218" s="2">
        <v>32.93</v>
      </c>
      <c r="G218" s="2">
        <v>31.06</v>
      </c>
      <c r="H218" s="2">
        <v>38.24</v>
      </c>
      <c r="I218" s="1">
        <v>195940</v>
      </c>
      <c r="J218" s="1">
        <v>124986</v>
      </c>
      <c r="K218" s="1">
        <v>70954</v>
      </c>
      <c r="L218" s="2">
        <v>101.26897590511341</v>
      </c>
      <c r="M218" s="2">
        <v>143.54</v>
      </c>
      <c r="N218" s="2">
        <v>173328.9</v>
      </c>
      <c r="O218">
        <v>159285</v>
      </c>
      <c r="P218" s="2">
        <v>0.08</v>
      </c>
      <c r="Q218" s="2">
        <f t="shared" si="45"/>
        <v>380.24633387110163</v>
      </c>
      <c r="R218" s="2">
        <v>4.9157699762254703E-2</v>
      </c>
      <c r="S218" s="2">
        <f t="shared" si="37"/>
        <v>27425.059069939678</v>
      </c>
      <c r="T218" s="2">
        <f t="shared" si="46"/>
        <v>1923967.1878541063</v>
      </c>
      <c r="U218" s="2">
        <f t="shared" si="33"/>
        <v>286534.39661746722</v>
      </c>
      <c r="V218" s="2">
        <f t="shared" si="34"/>
        <v>182774.257913804</v>
      </c>
      <c r="W218" s="2">
        <f t="shared" si="35"/>
        <v>103760.13870366321</v>
      </c>
      <c r="X218" s="2">
        <v>35</v>
      </c>
      <c r="Y218" s="2">
        <v>30</v>
      </c>
      <c r="Z218" s="2">
        <v>21</v>
      </c>
      <c r="AA218" s="2">
        <v>83</v>
      </c>
      <c r="AB218">
        <v>120440</v>
      </c>
      <c r="AC218" s="2">
        <f t="shared" si="47"/>
        <v>31.76284178377189</v>
      </c>
      <c r="AD218" s="2">
        <f t="shared" si="40"/>
        <v>0.97784030953218526</v>
      </c>
      <c r="AE218" s="2">
        <f t="shared" si="38"/>
        <v>0.6591865357643778</v>
      </c>
      <c r="AF218" s="2">
        <f t="shared" si="41"/>
        <v>-0.43983958791499189</v>
      </c>
      <c r="AG218" s="2">
        <f t="shared" si="44"/>
        <v>10.761500532946844</v>
      </c>
      <c r="AH218" s="2">
        <f t="shared" si="43"/>
        <v>1.3026884862653354</v>
      </c>
      <c r="AI218" s="2">
        <f t="shared" si="42"/>
        <v>10.916986172021769</v>
      </c>
      <c r="AJ218" s="2">
        <f t="shared" si="39"/>
        <v>1.5515322145674304</v>
      </c>
    </row>
    <row r="219" spans="1:36" x14ac:dyDescent="0.25">
      <c r="A219" s="3">
        <v>41091</v>
      </c>
      <c r="B219" s="1">
        <v>16132884</v>
      </c>
      <c r="C219" s="1">
        <v>17512</v>
      </c>
      <c r="D219" s="1">
        <v>1320806</v>
      </c>
      <c r="E219" s="1">
        <v>1150265168</v>
      </c>
      <c r="F219" s="2">
        <v>32.29</v>
      </c>
      <c r="G219" s="2">
        <v>30.65</v>
      </c>
      <c r="H219" s="2">
        <v>38.590000000000003</v>
      </c>
      <c r="I219" s="1">
        <v>188318</v>
      </c>
      <c r="J219" s="1">
        <v>118542</v>
      </c>
      <c r="K219" s="1">
        <v>69776</v>
      </c>
      <c r="L219" s="2">
        <v>101.89307869873491</v>
      </c>
      <c r="M219" s="2">
        <v>143.91999999999999</v>
      </c>
      <c r="N219" s="2">
        <v>173920.5</v>
      </c>
      <c r="O219">
        <v>161119.4</v>
      </c>
      <c r="P219" s="2">
        <v>0.43</v>
      </c>
      <c r="Q219" s="2">
        <f t="shared" si="45"/>
        <v>381.88139310674734</v>
      </c>
      <c r="R219" s="2">
        <v>5.1985900430543408E-2</v>
      </c>
      <c r="S219" s="2">
        <f t="shared" si="37"/>
        <v>25499.164217347523</v>
      </c>
      <c r="T219" s="2">
        <f t="shared" si="46"/>
        <v>1923221.1679567106</v>
      </c>
      <c r="U219" s="2">
        <f t="shared" si="33"/>
        <v>274209.20552092569</v>
      </c>
      <c r="V219" s="2">
        <f t="shared" si="34"/>
        <v>172608.60693540488</v>
      </c>
      <c r="W219" s="2">
        <f t="shared" si="35"/>
        <v>101600.59858552083</v>
      </c>
      <c r="X219" s="2">
        <v>33</v>
      </c>
      <c r="Y219" s="2">
        <v>35</v>
      </c>
      <c r="Z219" s="2">
        <v>18</v>
      </c>
      <c r="AA219" s="2">
        <v>78</v>
      </c>
      <c r="AB219">
        <v>142496</v>
      </c>
      <c r="AC219" s="2">
        <f t="shared" si="47"/>
        <v>31.741309406599115</v>
      </c>
      <c r="AD219" s="2">
        <f t="shared" si="40"/>
        <v>1.1953311770496411</v>
      </c>
      <c r="AE219" s="2">
        <f t="shared" si="38"/>
        <v>0.26473456876132673</v>
      </c>
      <c r="AF219" s="2">
        <f t="shared" si="41"/>
        <v>0.55967505785670113</v>
      </c>
      <c r="AG219" s="2">
        <f t="shared" si="44"/>
        <v>10.186661699664912</v>
      </c>
      <c r="AH219" s="2">
        <f t="shared" si="43"/>
        <v>0.34131642213157676</v>
      </c>
      <c r="AI219" s="2">
        <f t="shared" si="42"/>
        <v>10.267011138296223</v>
      </c>
      <c r="AJ219" s="2">
        <f t="shared" si="39"/>
        <v>1.1516464199391008</v>
      </c>
    </row>
    <row r="220" spans="1:36" x14ac:dyDescent="0.25">
      <c r="A220" s="3">
        <v>41122</v>
      </c>
      <c r="B220" s="1">
        <v>17036918</v>
      </c>
      <c r="C220" s="1">
        <v>18805</v>
      </c>
      <c r="D220" s="1">
        <v>1332464</v>
      </c>
      <c r="E220" s="1">
        <v>1162818885</v>
      </c>
      <c r="F220" s="2">
        <v>31.66</v>
      </c>
      <c r="G220" s="2">
        <v>30.07</v>
      </c>
      <c r="H220" s="2">
        <v>38.03</v>
      </c>
      <c r="I220" s="1">
        <v>195611</v>
      </c>
      <c r="J220" s="1">
        <v>123034</v>
      </c>
      <c r="K220" s="1">
        <v>72577</v>
      </c>
      <c r="L220" s="2">
        <v>102.51415267807727</v>
      </c>
      <c r="M220" s="2">
        <v>144.32</v>
      </c>
      <c r="N220" s="2">
        <v>175710.7</v>
      </c>
      <c r="O220">
        <v>163131.1</v>
      </c>
      <c r="P220" s="2">
        <v>0.41</v>
      </c>
      <c r="Q220" s="2">
        <f t="shared" si="45"/>
        <v>383.447106818485</v>
      </c>
      <c r="R220" s="2">
        <v>5.2405143591021774E-2</v>
      </c>
      <c r="S220" s="2">
        <f t="shared" si="37"/>
        <v>27270.089794202162</v>
      </c>
      <c r="T220" s="2">
        <f t="shared" si="46"/>
        <v>1932274.0190131238</v>
      </c>
      <c r="U220" s="2">
        <f t="shared" si="33"/>
        <v>283665.4897491986</v>
      </c>
      <c r="V220" s="2">
        <f t="shared" si="34"/>
        <v>178417.87969900924</v>
      </c>
      <c r="W220" s="2">
        <f t="shared" si="35"/>
        <v>105247.61005018934</v>
      </c>
      <c r="X220" s="2">
        <v>36</v>
      </c>
      <c r="Y220" s="2">
        <v>28</v>
      </c>
      <c r="Z220" s="2">
        <v>18</v>
      </c>
      <c r="AA220" s="2">
        <v>75</v>
      </c>
      <c r="AB220">
        <v>100938</v>
      </c>
      <c r="AC220" s="2">
        <f t="shared" si="47"/>
        <v>31.156713591320351</v>
      </c>
      <c r="AD220" s="2">
        <f t="shared" si="40"/>
        <v>1.7054263565891459</v>
      </c>
      <c r="AE220" s="2">
        <f t="shared" si="38"/>
        <v>0.27793218454696955</v>
      </c>
      <c r="AF220" s="2">
        <f t="shared" si="41"/>
        <v>1.1851115920945121</v>
      </c>
      <c r="AG220" s="2">
        <f t="shared" si="44"/>
        <v>9.9307672287371815</v>
      </c>
      <c r="AH220" s="2">
        <f t="shared" si="43"/>
        <v>1.0293208678678001</v>
      </c>
      <c r="AI220" s="2">
        <f t="shared" si="42"/>
        <v>10.019362683771838</v>
      </c>
      <c r="AJ220" s="2">
        <f t="shared" si="39"/>
        <v>1.248577142169105</v>
      </c>
    </row>
    <row r="221" spans="1:36" x14ac:dyDescent="0.25">
      <c r="A221" s="3">
        <v>41153</v>
      </c>
      <c r="B221" s="1">
        <v>13470584</v>
      </c>
      <c r="C221" s="1">
        <v>14812</v>
      </c>
      <c r="D221" s="1">
        <v>1344794</v>
      </c>
      <c r="E221" s="1">
        <v>1172915666</v>
      </c>
      <c r="F221" s="2">
        <v>31.44</v>
      </c>
      <c r="G221" s="2">
        <v>29.93</v>
      </c>
      <c r="H221" s="2">
        <v>37.76</v>
      </c>
      <c r="I221" s="1">
        <v>176227</v>
      </c>
      <c r="J221" s="1">
        <v>113123</v>
      </c>
      <c r="K221" s="1">
        <v>63104</v>
      </c>
      <c r="L221" s="2">
        <v>102.55489172095712</v>
      </c>
      <c r="M221" s="2">
        <v>143.69999999999999</v>
      </c>
      <c r="N221" s="2">
        <v>178285.8</v>
      </c>
      <c r="O221">
        <v>165625.4</v>
      </c>
      <c r="P221" s="2">
        <v>0.56999999999999995</v>
      </c>
      <c r="Q221" s="2">
        <f t="shared" si="45"/>
        <v>385.63275532735037</v>
      </c>
      <c r="R221" s="2">
        <v>5.2823886312036716E-2</v>
      </c>
      <c r="S221" s="2">
        <f t="shared" si="37"/>
        <v>21357.896788714985</v>
      </c>
      <c r="T221" s="2">
        <f t="shared" si="46"/>
        <v>1939101.5024360775</v>
      </c>
      <c r="U221" s="2">
        <f t="shared" si="33"/>
        <v>254107.3506200969</v>
      </c>
      <c r="V221" s="2">
        <f t="shared" si="34"/>
        <v>163115.67367200952</v>
      </c>
      <c r="W221" s="2">
        <f t="shared" si="35"/>
        <v>90991.676948087377</v>
      </c>
      <c r="X221" s="2">
        <v>34</v>
      </c>
      <c r="Y221" s="2">
        <v>30</v>
      </c>
      <c r="Z221" s="2">
        <v>16</v>
      </c>
      <c r="AA221" s="2">
        <v>73</v>
      </c>
      <c r="AB221">
        <v>150334</v>
      </c>
      <c r="AC221" s="2">
        <f t="shared" si="47"/>
        <v>30.848095100276417</v>
      </c>
      <c r="AD221" s="2">
        <f t="shared" si="40"/>
        <v>1.3470625573030581</v>
      </c>
      <c r="AE221" s="2">
        <f t="shared" si="38"/>
        <v>-0.42960088691795795</v>
      </c>
      <c r="AF221" s="2">
        <f t="shared" si="41"/>
        <v>1.8431158733168918</v>
      </c>
      <c r="AG221" s="2">
        <f t="shared" si="44"/>
        <v>10.470295189233392</v>
      </c>
      <c r="AH221" s="2">
        <f t="shared" si="43"/>
        <v>1.4655339714655824</v>
      </c>
      <c r="AI221" s="2">
        <f t="shared" si="42"/>
        <v>10.560662194185767</v>
      </c>
      <c r="AJ221" s="2">
        <f t="shared" si="39"/>
        <v>1.5290156199522897</v>
      </c>
    </row>
    <row r="222" spans="1:36" x14ac:dyDescent="0.25">
      <c r="A222" s="3">
        <v>41183</v>
      </c>
      <c r="B222" s="1">
        <v>16991111</v>
      </c>
      <c r="C222" s="1">
        <v>18468</v>
      </c>
      <c r="D222" s="1">
        <v>1355892</v>
      </c>
      <c r="E222" s="1">
        <v>1183115575</v>
      </c>
      <c r="F222" s="2">
        <v>30.74</v>
      </c>
      <c r="G222" s="2">
        <v>29.35</v>
      </c>
      <c r="H222" s="2">
        <v>37.81</v>
      </c>
      <c r="I222" s="1">
        <v>200960</v>
      </c>
      <c r="J222" s="1">
        <v>127947</v>
      </c>
      <c r="K222" s="1">
        <v>73013</v>
      </c>
      <c r="L222" s="2">
        <v>102.24760649107924</v>
      </c>
      <c r="M222" s="2">
        <v>144.96</v>
      </c>
      <c r="N222" s="2">
        <v>178951.4</v>
      </c>
      <c r="O222">
        <v>166337.70000000001</v>
      </c>
      <c r="P222" s="2">
        <v>0.59</v>
      </c>
      <c r="Q222" s="2">
        <f t="shared" si="45"/>
        <v>387.90798858378173</v>
      </c>
      <c r="R222" s="2">
        <v>5.4501192115182562E-2</v>
      </c>
      <c r="S222" s="2">
        <f t="shared" si="37"/>
        <v>26473.407080106143</v>
      </c>
      <c r="T222" s="2">
        <f t="shared" si="46"/>
        <v>1943636.6077896515</v>
      </c>
      <c r="U222" s="2">
        <f t="shared" si="33"/>
        <v>288071.03567349637</v>
      </c>
      <c r="V222" s="2">
        <f t="shared" si="34"/>
        <v>183408.76194922789</v>
      </c>
      <c r="W222" s="2">
        <f t="shared" si="35"/>
        <v>104662.27372426845</v>
      </c>
      <c r="X222" s="2">
        <v>33</v>
      </c>
      <c r="Y222" s="2">
        <v>27</v>
      </c>
      <c r="Z222" s="2">
        <v>18</v>
      </c>
      <c r="AA222" s="2">
        <v>76</v>
      </c>
      <c r="AB222">
        <v>66988</v>
      </c>
      <c r="AC222" s="2">
        <f t="shared" si="47"/>
        <v>30.687381892449395</v>
      </c>
      <c r="AD222" s="2">
        <f t="shared" si="40"/>
        <v>2.286198137171902</v>
      </c>
      <c r="AE222" s="2">
        <f t="shared" si="38"/>
        <v>0.87682672233821979</v>
      </c>
      <c r="AF222" s="2">
        <f t="shared" si="41"/>
        <v>2.3638671110531195</v>
      </c>
      <c r="AG222" s="2">
        <f t="shared" si="44"/>
        <v>11.797949356143821</v>
      </c>
      <c r="AH222" s="2">
        <f t="shared" si="43"/>
        <v>0.37333315384624477</v>
      </c>
      <c r="AI222" s="2">
        <f t="shared" si="42"/>
        <v>11.989219693516674</v>
      </c>
      <c r="AJ222" s="2">
        <f t="shared" si="39"/>
        <v>0.43006688587621245</v>
      </c>
    </row>
    <row r="223" spans="1:36" x14ac:dyDescent="0.25">
      <c r="A223" s="3">
        <v>41214</v>
      </c>
      <c r="B223" s="1">
        <v>15673619</v>
      </c>
      <c r="C223" s="1">
        <v>16887</v>
      </c>
      <c r="D223" s="1">
        <v>1370604</v>
      </c>
      <c r="E223" s="1">
        <v>1193645170</v>
      </c>
      <c r="F223" s="2">
        <v>30.58</v>
      </c>
      <c r="G223" s="2">
        <v>28.92</v>
      </c>
      <c r="H223" s="2">
        <v>37.119999999999997</v>
      </c>
      <c r="I223" s="1">
        <v>191044</v>
      </c>
      <c r="J223" s="1">
        <v>121554</v>
      </c>
      <c r="K223" s="1">
        <v>69490</v>
      </c>
      <c r="L223" s="2">
        <v>102.6048837689336</v>
      </c>
      <c r="M223" s="2">
        <v>144.58000000000001</v>
      </c>
      <c r="N223" s="2">
        <v>182173.4</v>
      </c>
      <c r="O223">
        <v>168673</v>
      </c>
      <c r="P223" s="2">
        <v>0.6</v>
      </c>
      <c r="Q223" s="2">
        <f t="shared" si="45"/>
        <v>390.23543651528445</v>
      </c>
      <c r="R223" s="2">
        <v>5.5340429036881744E-2</v>
      </c>
      <c r="S223" s="2">
        <f t="shared" si="37"/>
        <v>24062.707648507505</v>
      </c>
      <c r="T223" s="2">
        <f t="shared" si="46"/>
        <v>1953007.8376191733</v>
      </c>
      <c r="U223" s="2">
        <f t="shared" ref="U223:U286" si="48">I223*$Q$295/$Q223</f>
        <v>272223.36234982341</v>
      </c>
      <c r="V223" s="2">
        <f t="shared" ref="V223:V286" si="49">J223*$Q$295/$Q223</f>
        <v>173205.32750083978</v>
      </c>
      <c r="W223" s="2">
        <f t="shared" ref="W223:W286" si="50">K223*$Q$295/$Q223</f>
        <v>99018.034848983618</v>
      </c>
      <c r="X223" s="2">
        <v>36</v>
      </c>
      <c r="Y223" s="2">
        <v>28</v>
      </c>
      <c r="Z223" s="2">
        <v>18</v>
      </c>
      <c r="AA223" s="2">
        <v>73</v>
      </c>
      <c r="AB223">
        <v>46095</v>
      </c>
      <c r="AC223" s="2">
        <f t="shared" si="47"/>
        <v>29.929638083833865</v>
      </c>
      <c r="AD223" s="2">
        <f t="shared" si="40"/>
        <v>1.6522533923926108</v>
      </c>
      <c r="AE223" s="2">
        <f t="shared" si="38"/>
        <v>-0.26214128035320083</v>
      </c>
      <c r="AF223" s="2">
        <f t="shared" si="41"/>
        <v>2.5537060748328289</v>
      </c>
      <c r="AG223" s="2">
        <f t="shared" si="44"/>
        <v>11.788403113105005</v>
      </c>
      <c r="AH223" s="2">
        <f t="shared" si="43"/>
        <v>1.8004888478100778</v>
      </c>
      <c r="AI223" s="2">
        <f t="shared" si="42"/>
        <v>11.930948718527246</v>
      </c>
      <c r="AJ223" s="2">
        <f t="shared" si="39"/>
        <v>1.4039511187181164</v>
      </c>
    </row>
    <row r="224" spans="1:36" x14ac:dyDescent="0.25">
      <c r="A224" s="3">
        <v>41244</v>
      </c>
      <c r="B224" s="1">
        <v>14177166</v>
      </c>
      <c r="C224" s="1">
        <v>15093</v>
      </c>
      <c r="D224" s="1">
        <v>1396241</v>
      </c>
      <c r="E224" s="1">
        <v>1205701546</v>
      </c>
      <c r="F224" s="2">
        <v>29.17</v>
      </c>
      <c r="G224" s="2">
        <v>28.08</v>
      </c>
      <c r="H224" s="2">
        <v>36.89</v>
      </c>
      <c r="I224" s="1">
        <v>197710</v>
      </c>
      <c r="J224" s="1">
        <v>130346</v>
      </c>
      <c r="K224" s="1">
        <v>67364</v>
      </c>
      <c r="L224" s="2">
        <v>102.60329140530155</v>
      </c>
      <c r="M224" s="2">
        <v>144.18</v>
      </c>
      <c r="N224" s="2">
        <v>189031.8</v>
      </c>
      <c r="O224">
        <v>174333.3</v>
      </c>
      <c r="P224" s="2">
        <v>0.79</v>
      </c>
      <c r="Q224" s="2">
        <f t="shared" si="45"/>
        <v>393.31829646375519</v>
      </c>
      <c r="R224" s="2">
        <v>5.8385689976391264E-2</v>
      </c>
      <c r="S224" s="2">
        <f t="shared" si="37"/>
        <v>21337.823480811989</v>
      </c>
      <c r="T224" s="2">
        <f t="shared" si="46"/>
        <v>1973944.4772194005</v>
      </c>
      <c r="U224" s="2">
        <f t="shared" si="48"/>
        <v>279513.75342154229</v>
      </c>
      <c r="V224" s="2">
        <f t="shared" si="49"/>
        <v>184277.47561319283</v>
      </c>
      <c r="W224" s="2">
        <f t="shared" si="50"/>
        <v>95236.277808349478</v>
      </c>
      <c r="X224" s="2">
        <v>29</v>
      </c>
      <c r="Y224" s="2">
        <v>28</v>
      </c>
      <c r="Z224" s="2">
        <v>14</v>
      </c>
      <c r="AA224" s="2">
        <v>62</v>
      </c>
      <c r="AB224">
        <v>-496944</v>
      </c>
      <c r="AC224" s="2">
        <f t="shared" si="47"/>
        <v>29.338483405849459</v>
      </c>
      <c r="AD224" s="2">
        <f t="shared" si="40"/>
        <v>2.6557493770025031</v>
      </c>
      <c r="AE224" s="2">
        <f t="shared" si="38"/>
        <v>-0.27666343892654988</v>
      </c>
      <c r="AF224" s="2">
        <f t="shared" si="41"/>
        <v>2.2549818680085654</v>
      </c>
      <c r="AG224" s="2">
        <f t="shared" si="44"/>
        <v>11.104920061996681</v>
      </c>
      <c r="AH224" s="2">
        <f t="shared" si="43"/>
        <v>3.7647647790511662</v>
      </c>
      <c r="AI224" s="2">
        <f t="shared" si="42"/>
        <v>11.342005663753874</v>
      </c>
      <c r="AJ224" s="2">
        <f t="shared" si="39"/>
        <v>3.3557830832439128</v>
      </c>
    </row>
    <row r="225" spans="1:36" x14ac:dyDescent="0.25">
      <c r="A225" s="3">
        <v>41275</v>
      </c>
      <c r="B225" s="2"/>
      <c r="C225" s="1">
        <v>18551</v>
      </c>
      <c r="D225" s="1">
        <v>1385371</v>
      </c>
      <c r="E225" s="1"/>
      <c r="F225" s="2">
        <v>29.87</v>
      </c>
      <c r="H225" s="2">
        <v>37.380000000000003</v>
      </c>
      <c r="I225" s="1">
        <v>181513</v>
      </c>
      <c r="J225" s="1">
        <v>109799</v>
      </c>
      <c r="K225" s="1">
        <v>71714</v>
      </c>
      <c r="L225">
        <v>102.36276080808342</v>
      </c>
      <c r="M225" s="2">
        <v>144.91999999999999</v>
      </c>
      <c r="N225">
        <v>191442.5</v>
      </c>
      <c r="O225">
        <v>175802.5</v>
      </c>
      <c r="P225" s="2">
        <v>0.86</v>
      </c>
      <c r="Q225" s="2">
        <f t="shared" si="45"/>
        <v>396.70083381334348</v>
      </c>
      <c r="R225" s="2">
        <v>6.1543165185151238E-2</v>
      </c>
      <c r="S225" s="2">
        <f t="shared" si="37"/>
        <v>26002.967167218689</v>
      </c>
      <c r="T225" s="2">
        <f t="shared" si="46"/>
        <v>1941876.8059628548</v>
      </c>
      <c r="U225" s="2">
        <f t="shared" si="48"/>
        <v>254427.07020771739</v>
      </c>
      <c r="V225" s="2">
        <f t="shared" si="49"/>
        <v>153905.438628292</v>
      </c>
      <c r="W225" s="2">
        <f t="shared" si="50"/>
        <v>100521.63157942542</v>
      </c>
      <c r="X225" s="2">
        <v>31</v>
      </c>
      <c r="Y225" s="2">
        <v>26</v>
      </c>
      <c r="Z225" s="2">
        <v>21</v>
      </c>
      <c r="AA225" s="2">
        <v>84</v>
      </c>
      <c r="AB225">
        <v>28900</v>
      </c>
      <c r="AC225" s="2">
        <f t="shared" si="47"/>
        <v>29.415368593173131</v>
      </c>
      <c r="AD225" s="2">
        <f t="shared" si="40"/>
        <v>4.3866599438161513</v>
      </c>
      <c r="AE225" s="2">
        <f t="shared" si="38"/>
        <v>0.51324732972670706</v>
      </c>
      <c r="AF225" s="2">
        <f t="shared" si="41"/>
        <v>1.7612662330037887</v>
      </c>
      <c r="AG225" s="2">
        <f t="shared" si="44"/>
        <v>10.528090361191889</v>
      </c>
      <c r="AH225" s="2">
        <f t="shared" si="43"/>
        <v>1.2752880732236571</v>
      </c>
      <c r="AI225" s="2">
        <f t="shared" si="42"/>
        <v>10.794983667740766</v>
      </c>
      <c r="AJ225" s="2">
        <f t="shared" si="39"/>
        <v>0.84275350721865205</v>
      </c>
    </row>
    <row r="226" spans="1:36" x14ac:dyDescent="0.25">
      <c r="A226" s="3">
        <v>41306</v>
      </c>
      <c r="B226" s="2"/>
      <c r="C226" s="1">
        <v>17941</v>
      </c>
      <c r="D226" s="1">
        <v>1388503</v>
      </c>
      <c r="E226" s="1"/>
      <c r="F226" s="2">
        <v>30.6</v>
      </c>
      <c r="H226" s="2">
        <v>37.96</v>
      </c>
      <c r="I226" s="1">
        <v>173519</v>
      </c>
      <c r="J226" s="1">
        <v>105143</v>
      </c>
      <c r="K226" s="1">
        <v>68376</v>
      </c>
      <c r="L226">
        <v>103.07559737456727</v>
      </c>
      <c r="M226" s="2">
        <v>143.84</v>
      </c>
      <c r="N226">
        <v>189516.6</v>
      </c>
      <c r="O226">
        <v>174881</v>
      </c>
      <c r="P226" s="2">
        <v>0.6</v>
      </c>
      <c r="Q226" s="2">
        <f t="shared" si="45"/>
        <v>399.08103881622355</v>
      </c>
      <c r="R226" s="2">
        <v>6.3128346616488251E-2</v>
      </c>
      <c r="S226" s="2">
        <f t="shared" si="37"/>
        <v>24997.941516287989</v>
      </c>
      <c r="T226" s="2">
        <f t="shared" si="46"/>
        <v>1934658.9816169904</v>
      </c>
      <c r="U226" s="2">
        <f t="shared" si="48"/>
        <v>241771.23983974004</v>
      </c>
      <c r="V226" s="2">
        <f t="shared" si="49"/>
        <v>146500.11509096864</v>
      </c>
      <c r="W226" s="2">
        <f t="shared" si="50"/>
        <v>95271.124748771384</v>
      </c>
      <c r="X226" s="2">
        <v>32</v>
      </c>
      <c r="Y226" s="2">
        <v>35</v>
      </c>
      <c r="Z226" s="2">
        <v>19</v>
      </c>
      <c r="AA226" s="2">
        <v>76</v>
      </c>
      <c r="AB226">
        <v>123446</v>
      </c>
      <c r="AC226" s="2">
        <f t="shared" si="47"/>
        <v>29.767963048931414</v>
      </c>
      <c r="AD226" s="2">
        <f t="shared" si="40"/>
        <v>2.3990887734035793</v>
      </c>
      <c r="AE226" s="2">
        <f t="shared" si="38"/>
        <v>-0.74523875241511162</v>
      </c>
      <c r="AF226" s="2">
        <f t="shared" si="41"/>
        <v>1.2472092669869372</v>
      </c>
      <c r="AG226" s="2">
        <f t="shared" si="44"/>
        <v>7.8385192763673395</v>
      </c>
      <c r="AH226" s="2">
        <f t="shared" si="43"/>
        <v>-1.0059939668568885</v>
      </c>
      <c r="AI226" s="2">
        <f t="shared" si="42"/>
        <v>7.9835629802749608</v>
      </c>
      <c r="AJ226" s="2">
        <f t="shared" si="39"/>
        <v>-0.52416774505481545</v>
      </c>
    </row>
    <row r="227" spans="1:36" x14ac:dyDescent="0.25">
      <c r="A227" s="3">
        <v>41334</v>
      </c>
      <c r="B227" s="2"/>
      <c r="C227" s="1">
        <v>19409</v>
      </c>
      <c r="D227" s="1">
        <v>1407417</v>
      </c>
      <c r="E227" s="1"/>
      <c r="F227" s="2">
        <v>30.14</v>
      </c>
      <c r="H227" s="2">
        <v>37.25</v>
      </c>
      <c r="I227" s="1">
        <v>190065</v>
      </c>
      <c r="J227" s="1">
        <v>118557</v>
      </c>
      <c r="K227" s="1">
        <v>71508</v>
      </c>
      <c r="L227">
        <v>103.3577277403795</v>
      </c>
      <c r="M227" s="2">
        <v>144.94999999999999</v>
      </c>
      <c r="N227">
        <v>183635.4</v>
      </c>
      <c r="O227">
        <v>170032.8</v>
      </c>
      <c r="P227" s="2">
        <v>0.47</v>
      </c>
      <c r="Q227" s="2">
        <f t="shared" si="45"/>
        <v>400.95671969865975</v>
      </c>
      <c r="R227" s="2">
        <v>6.5886687801202992E-2</v>
      </c>
      <c r="S227" s="2">
        <f t="shared" si="37"/>
        <v>26916.85774311456</v>
      </c>
      <c r="T227" s="2">
        <f t="shared" si="46"/>
        <v>1951839.0011974375</v>
      </c>
      <c r="U227" s="2">
        <f t="shared" si="48"/>
        <v>263586.61275413824</v>
      </c>
      <c r="V227" s="2">
        <f t="shared" si="49"/>
        <v>164417.63632595359</v>
      </c>
      <c r="W227" s="2">
        <f t="shared" si="50"/>
        <v>99168.976428184658</v>
      </c>
      <c r="X227" s="2">
        <v>33</v>
      </c>
      <c r="Y227" s="2">
        <v>26</v>
      </c>
      <c r="Z227" s="2">
        <v>20</v>
      </c>
      <c r="AA227" s="2">
        <v>77</v>
      </c>
      <c r="AB227">
        <v>112450</v>
      </c>
      <c r="AC227" s="2">
        <f t="shared" si="47"/>
        <v>28.766032610023839</v>
      </c>
      <c r="AD227" s="2">
        <f t="shared" si="40"/>
        <v>3.5505072153164674</v>
      </c>
      <c r="AE227" s="2">
        <f t="shared" si="38"/>
        <v>0.77169076751946175</v>
      </c>
      <c r="AF227" s="2">
        <f t="shared" si="41"/>
        <v>0.95434284184676699</v>
      </c>
      <c r="AG227" s="2">
        <f t="shared" si="44"/>
        <v>9.419005325104246</v>
      </c>
      <c r="AH227" s="2">
        <f t="shared" si="43"/>
        <v>-3.1032637774210836</v>
      </c>
      <c r="AI227" s="2">
        <f t="shared" si="42"/>
        <v>9.7642975923649686</v>
      </c>
      <c r="AJ227" s="2">
        <f t="shared" si="39"/>
        <v>-2.7722851539046633</v>
      </c>
    </row>
    <row r="228" spans="1:36" x14ac:dyDescent="0.25">
      <c r="A228" s="3">
        <v>41365</v>
      </c>
      <c r="B228" s="2"/>
      <c r="C228" s="1">
        <v>21272</v>
      </c>
      <c r="D228" s="1">
        <v>1411352</v>
      </c>
      <c r="E228" s="1"/>
      <c r="F228" s="2">
        <v>30.24</v>
      </c>
      <c r="H228" s="2">
        <v>36.9</v>
      </c>
      <c r="I228" s="1">
        <v>200744</v>
      </c>
      <c r="J228" s="1">
        <v>122985</v>
      </c>
      <c r="K228" s="1">
        <v>77759</v>
      </c>
      <c r="L228">
        <v>104.16469159050668</v>
      </c>
      <c r="M228" s="2">
        <v>146.19</v>
      </c>
      <c r="N228">
        <v>187057.1</v>
      </c>
      <c r="O228">
        <v>172526.5</v>
      </c>
      <c r="P228" s="2">
        <v>0.55000000000000004</v>
      </c>
      <c r="Q228" s="2">
        <f t="shared" si="45"/>
        <v>403.1619816570024</v>
      </c>
      <c r="R228" s="2">
        <v>6.4933490246531944E-2</v>
      </c>
      <c r="S228" s="2">
        <f t="shared" si="37"/>
        <v>29339.144669362195</v>
      </c>
      <c r="T228" s="2">
        <f t="shared" si="46"/>
        <v>1946589.9072674722</v>
      </c>
      <c r="U228" s="2">
        <f t="shared" si="48"/>
        <v>276873.69582110021</v>
      </c>
      <c r="V228" s="2">
        <f t="shared" si="49"/>
        <v>169625.55035546774</v>
      </c>
      <c r="W228" s="2">
        <f t="shared" si="50"/>
        <v>107248.14546563252</v>
      </c>
      <c r="X228" s="2">
        <v>35</v>
      </c>
      <c r="Y228" s="2">
        <v>36</v>
      </c>
      <c r="Z228" s="2">
        <v>24</v>
      </c>
      <c r="AA228" s="2">
        <v>81</v>
      </c>
      <c r="AB228">
        <v>196913</v>
      </c>
      <c r="AC228" s="2">
        <f t="shared" si="47"/>
        <v>28.552629111427109</v>
      </c>
      <c r="AD228" s="2">
        <f t="shared" si="40"/>
        <v>3.5706695005313538</v>
      </c>
      <c r="AE228" s="2">
        <f t="shared" si="38"/>
        <v>0.85546740255260101</v>
      </c>
      <c r="AF228" s="2">
        <f t="shared" si="41"/>
        <v>0.65118650352242735</v>
      </c>
      <c r="AG228" s="2">
        <f t="shared" si="44"/>
        <v>10.150736783591018</v>
      </c>
      <c r="AH228" s="2">
        <f t="shared" si="43"/>
        <v>1.8633117579726077</v>
      </c>
      <c r="AI228" s="2">
        <f t="shared" si="42"/>
        <v>10.459234958403263</v>
      </c>
      <c r="AJ228" s="2">
        <f t="shared" si="39"/>
        <v>1.4665993855303316</v>
      </c>
    </row>
    <row r="229" spans="1:36" x14ac:dyDescent="0.25">
      <c r="A229" s="3">
        <v>41395</v>
      </c>
      <c r="B229" s="2"/>
      <c r="C229" s="1">
        <v>21290</v>
      </c>
      <c r="D229" s="1">
        <v>1427448</v>
      </c>
      <c r="E229" s="1"/>
      <c r="F229" s="2">
        <v>29.99</v>
      </c>
      <c r="H229" s="2">
        <v>36.78</v>
      </c>
      <c r="I229" s="1">
        <v>210997</v>
      </c>
      <c r="J229" s="1">
        <v>133771</v>
      </c>
      <c r="K229" s="1">
        <v>77226</v>
      </c>
      <c r="L229">
        <v>105.28484687994857</v>
      </c>
      <c r="M229" s="2">
        <v>146.87</v>
      </c>
      <c r="N229">
        <v>190250</v>
      </c>
      <c r="O229">
        <v>175004</v>
      </c>
      <c r="P229" s="2">
        <v>0.37</v>
      </c>
      <c r="Q229" s="2">
        <f t="shared" si="45"/>
        <v>404.65368098913331</v>
      </c>
      <c r="R229" s="2">
        <v>6.5039601594703234E-2</v>
      </c>
      <c r="S229" s="2">
        <f t="shared" si="37"/>
        <v>29255.724766592321</v>
      </c>
      <c r="T229" s="2">
        <f t="shared" si="46"/>
        <v>1961532.44746936</v>
      </c>
      <c r="U229" s="2">
        <f t="shared" si="48"/>
        <v>289942.23384578107</v>
      </c>
      <c r="V229" s="2">
        <f t="shared" si="49"/>
        <v>183821.86743784975</v>
      </c>
      <c r="W229" s="2">
        <f t="shared" si="50"/>
        <v>106120.36640793135</v>
      </c>
      <c r="X229" s="2">
        <v>35</v>
      </c>
      <c r="Y229" s="2">
        <v>26</v>
      </c>
      <c r="Z229" s="2">
        <v>20</v>
      </c>
      <c r="AA229" s="2">
        <v>78</v>
      </c>
      <c r="AB229">
        <v>72028</v>
      </c>
      <c r="AC229" s="2">
        <f t="shared" si="47"/>
        <v>28.427149370968753</v>
      </c>
      <c r="AD229" s="2">
        <f t="shared" si="40"/>
        <v>2.99438990182328</v>
      </c>
      <c r="AE229" s="2">
        <f t="shared" si="38"/>
        <v>0.46514809494493381</v>
      </c>
      <c r="AF229" s="2">
        <f t="shared" si="41"/>
        <v>0.68553328246745426</v>
      </c>
      <c r="AG229" s="2">
        <f t="shared" si="44"/>
        <v>11.192285213325537</v>
      </c>
      <c r="AH229" s="2">
        <f t="shared" si="43"/>
        <v>1.706911953622714</v>
      </c>
      <c r="AI229" s="2">
        <f t="shared" si="42"/>
        <v>11.573119525869702</v>
      </c>
      <c r="AJ229" s="2">
        <f t="shared" si="39"/>
        <v>1.43601127942663</v>
      </c>
    </row>
    <row r="230" spans="1:36" x14ac:dyDescent="0.25">
      <c r="A230" s="3">
        <v>41426</v>
      </c>
      <c r="B230" s="2"/>
      <c r="C230" s="1">
        <v>19715</v>
      </c>
      <c r="D230" s="1">
        <v>1441075</v>
      </c>
      <c r="E230" s="1"/>
      <c r="F230" s="2">
        <v>30.43</v>
      </c>
      <c r="H230" s="2">
        <v>38.07</v>
      </c>
      <c r="I230" s="1">
        <v>198073</v>
      </c>
      <c r="J230" s="1">
        <v>125314</v>
      </c>
      <c r="K230" s="1">
        <v>72759</v>
      </c>
      <c r="L230">
        <v>106.35035304536864</v>
      </c>
      <c r="M230" s="2">
        <v>146.29</v>
      </c>
      <c r="N230">
        <v>193403.9</v>
      </c>
      <c r="O230">
        <v>177982.6</v>
      </c>
      <c r="P230" s="2">
        <v>0.26</v>
      </c>
      <c r="Q230" s="2">
        <f t="shared" si="45"/>
        <v>405.70578055970503</v>
      </c>
      <c r="R230" s="2">
        <v>6.6955140446492312E-2</v>
      </c>
      <c r="S230" s="2">
        <f t="shared" si="37"/>
        <v>27021.178181133353</v>
      </c>
      <c r="T230" s="2">
        <f t="shared" si="46"/>
        <v>1975122.7160728758</v>
      </c>
      <c r="U230" s="2">
        <f t="shared" si="48"/>
        <v>271476.83620956773</v>
      </c>
      <c r="V230" s="2">
        <f t="shared" si="49"/>
        <v>171754.0919396675</v>
      </c>
      <c r="W230" s="2">
        <f t="shared" si="50"/>
        <v>99722.744269900169</v>
      </c>
      <c r="X230" s="2">
        <v>35</v>
      </c>
      <c r="Y230" s="2">
        <v>33</v>
      </c>
      <c r="Z230" s="2">
        <v>21</v>
      </c>
      <c r="AA230" s="2">
        <v>72</v>
      </c>
      <c r="AB230">
        <v>123836</v>
      </c>
      <c r="AC230" s="2">
        <f t="shared" si="47"/>
        <v>29.405628002524441</v>
      </c>
      <c r="AD230" s="2">
        <f t="shared" si="40"/>
        <v>1.9158422739306014</v>
      </c>
      <c r="AE230" s="2">
        <f t="shared" si="38"/>
        <v>-0.39490706066590553</v>
      </c>
      <c r="AF230" s="2">
        <f t="shared" si="41"/>
        <v>0.85483908231869243</v>
      </c>
      <c r="AG230" s="2">
        <f t="shared" si="44"/>
        <v>11.582027001844475</v>
      </c>
      <c r="AH230" s="2">
        <f t="shared" si="43"/>
        <v>1.6577660972404651</v>
      </c>
      <c r="AI230" s="2">
        <f t="shared" si="42"/>
        <v>11.738456226261107</v>
      </c>
      <c r="AJ230" s="2">
        <f t="shared" si="39"/>
        <v>1.7020182395830918</v>
      </c>
    </row>
    <row r="231" spans="1:36" x14ac:dyDescent="0.25">
      <c r="A231" s="3">
        <v>41456</v>
      </c>
      <c r="B231" s="2"/>
      <c r="C231" s="1">
        <v>20031</v>
      </c>
      <c r="D231" s="1">
        <v>1440430</v>
      </c>
      <c r="E231" s="1"/>
      <c r="F231" s="2">
        <v>31.22</v>
      </c>
      <c r="H231" s="2">
        <v>39.799999999999997</v>
      </c>
      <c r="I231" s="1">
        <v>196232</v>
      </c>
      <c r="J231" s="1">
        <v>119561</v>
      </c>
      <c r="K231" s="1">
        <v>76671</v>
      </c>
      <c r="L231">
        <v>107.45005594272844</v>
      </c>
      <c r="M231" s="2">
        <v>146.96</v>
      </c>
      <c r="N231">
        <v>192994.2</v>
      </c>
      <c r="O231">
        <v>179096.3</v>
      </c>
      <c r="P231" s="2">
        <v>0.03</v>
      </c>
      <c r="Q231" s="2">
        <f t="shared" si="45"/>
        <v>405.82749229387292</v>
      </c>
      <c r="R231" s="2">
        <v>6.2705592938988586E-2</v>
      </c>
      <c r="S231" s="2">
        <f t="shared" si="37"/>
        <v>27446.050747103149</v>
      </c>
      <c r="T231" s="2">
        <f t="shared" si="46"/>
        <v>1973646.5916654079</v>
      </c>
      <c r="U231" s="2">
        <f t="shared" si="48"/>
        <v>268872.91848662298</v>
      </c>
      <c r="V231" s="2">
        <f t="shared" si="49"/>
        <v>163819.94275744591</v>
      </c>
      <c r="W231" s="2">
        <f t="shared" si="50"/>
        <v>105052.97572917705</v>
      </c>
      <c r="X231" s="2">
        <v>35</v>
      </c>
      <c r="Y231" s="2">
        <v>30</v>
      </c>
      <c r="Z231" s="2">
        <v>21</v>
      </c>
      <c r="AA231" s="2">
        <v>79</v>
      </c>
      <c r="AB231">
        <v>41463</v>
      </c>
      <c r="AC231" s="2">
        <f t="shared" si="47"/>
        <v>31.551015567136574</v>
      </c>
      <c r="AD231" s="2">
        <f t="shared" si="40"/>
        <v>2.1122846025569908</v>
      </c>
      <c r="AE231" s="2">
        <f t="shared" si="38"/>
        <v>0.45799439469547121</v>
      </c>
      <c r="AF231" s="2">
        <f t="shared" si="41"/>
        <v>0.97385364502804439</v>
      </c>
      <c r="AG231" s="2">
        <f t="shared" si="44"/>
        <v>10.966907293849793</v>
      </c>
      <c r="AH231" s="2">
        <f t="shared" si="43"/>
        <v>-0.2118364727908717</v>
      </c>
      <c r="AI231" s="2">
        <f t="shared" si="42"/>
        <v>11.157501827836992</v>
      </c>
      <c r="AJ231" s="2">
        <f t="shared" si="39"/>
        <v>0.62573532468903625</v>
      </c>
    </row>
    <row r="232" spans="1:36" x14ac:dyDescent="0.25">
      <c r="A232" s="3">
        <v>41487</v>
      </c>
      <c r="B232" s="2"/>
      <c r="C232" s="1">
        <v>21179</v>
      </c>
      <c r="D232" s="1">
        <v>1447717</v>
      </c>
      <c r="E232" s="1"/>
      <c r="F232" s="2">
        <v>31.75</v>
      </c>
      <c r="H232" s="2">
        <v>39.770000000000003</v>
      </c>
      <c r="I232" s="1">
        <v>198009</v>
      </c>
      <c r="J232" s="1">
        <v>119762</v>
      </c>
      <c r="K232" s="1">
        <v>78247</v>
      </c>
      <c r="L232">
        <v>107.91227387466751</v>
      </c>
      <c r="M232" s="2">
        <v>147.12</v>
      </c>
      <c r="N232">
        <v>194452.7</v>
      </c>
      <c r="O232">
        <v>180887</v>
      </c>
      <c r="P232" s="2">
        <v>0.24</v>
      </c>
      <c r="Q232" s="2">
        <f t="shared" si="45"/>
        <v>406.8014782753782</v>
      </c>
      <c r="R232" s="2">
        <v>6.0906370244041552E-2</v>
      </c>
      <c r="S232" s="2">
        <f t="shared" ref="S232:S292" si="51">C232*$Q$295/$Q232</f>
        <v>28949.53707492102</v>
      </c>
      <c r="T232" s="2">
        <f t="shared" si="46"/>
        <v>1978881.7680482287</v>
      </c>
      <c r="U232" s="2">
        <f t="shared" si="48"/>
        <v>270658.14659181435</v>
      </c>
      <c r="V232" s="2">
        <f t="shared" si="49"/>
        <v>163702.46277759533</v>
      </c>
      <c r="W232" s="2">
        <f t="shared" si="50"/>
        <v>106955.68381421905</v>
      </c>
      <c r="X232" s="2">
        <v>36</v>
      </c>
      <c r="Y232" s="2">
        <v>37</v>
      </c>
      <c r="Z232" s="2">
        <v>19</v>
      </c>
      <c r="AA232" s="2">
        <v>76</v>
      </c>
      <c r="AB232">
        <v>127648</v>
      </c>
      <c r="AC232" s="2">
        <f t="shared" si="47"/>
        <v>31.745839143041941</v>
      </c>
      <c r="AD232" s="2">
        <f t="shared" si="40"/>
        <v>1.9401330376940251</v>
      </c>
      <c r="AE232" s="2">
        <f t="shared" si="38"/>
        <v>0.10887316276537717</v>
      </c>
      <c r="AF232" s="2">
        <f t="shared" si="41"/>
        <v>1.4084832251956891</v>
      </c>
      <c r="AG232" s="2">
        <f t="shared" si="44"/>
        <v>10.666396525652688</v>
      </c>
      <c r="AH232" s="2">
        <f t="shared" si="43"/>
        <v>0.75572219268764673</v>
      </c>
      <c r="AI232" s="2">
        <f t="shared" si="42"/>
        <v>10.884435892358969</v>
      </c>
      <c r="AJ232" s="2">
        <f t="shared" si="39"/>
        <v>0.99985315162849364</v>
      </c>
    </row>
    <row r="233" spans="1:36" x14ac:dyDescent="0.25">
      <c r="A233" s="3">
        <v>41518</v>
      </c>
      <c r="B233" s="2"/>
      <c r="C233" s="1">
        <v>18527</v>
      </c>
      <c r="D233" s="1">
        <v>1460987</v>
      </c>
      <c r="E233" s="1"/>
      <c r="F233" s="2">
        <v>32.04</v>
      </c>
      <c r="H233" s="2">
        <v>40.409999999999997</v>
      </c>
      <c r="I233" s="1">
        <v>199564</v>
      </c>
      <c r="J233" s="1">
        <v>124345</v>
      </c>
      <c r="K233" s="1">
        <v>75219</v>
      </c>
      <c r="L233">
        <v>108.02736088862358</v>
      </c>
      <c r="M233" s="2">
        <v>148.13</v>
      </c>
      <c r="N233">
        <v>197395.4</v>
      </c>
      <c r="O233">
        <v>183900.9</v>
      </c>
      <c r="P233" s="2">
        <v>0.35</v>
      </c>
      <c r="Q233" s="2">
        <f t="shared" si="45"/>
        <v>408.22528344934204</v>
      </c>
      <c r="R233" s="2">
        <v>5.8585604593711649E-2</v>
      </c>
      <c r="S233" s="2">
        <f t="shared" si="51"/>
        <v>25236.196349137703</v>
      </c>
      <c r="T233" s="2">
        <f t="shared" si="46"/>
        <v>1990055.3136253923</v>
      </c>
      <c r="U233" s="2">
        <f t="shared" si="48"/>
        <v>271832.2603885851</v>
      </c>
      <c r="V233" s="2">
        <f t="shared" si="49"/>
        <v>169374.14773214914</v>
      </c>
      <c r="W233" s="2">
        <f t="shared" si="50"/>
        <v>102458.11265643596</v>
      </c>
      <c r="X233" s="2">
        <v>36</v>
      </c>
      <c r="Y233" s="2">
        <v>39</v>
      </c>
      <c r="Z233" s="2">
        <v>20</v>
      </c>
      <c r="AA233" s="2">
        <v>77</v>
      </c>
      <c r="AB233">
        <v>211068</v>
      </c>
      <c r="AC233" s="2">
        <f t="shared" si="47"/>
        <v>32.639249382093929</v>
      </c>
      <c r="AD233" s="2">
        <f t="shared" si="40"/>
        <v>3.0828114126652872</v>
      </c>
      <c r="AE233" s="2">
        <f t="shared" si="38"/>
        <v>0.68651441000542324</v>
      </c>
      <c r="AF233" s="2">
        <f t="shared" si="41"/>
        <v>1.6289498864461516</v>
      </c>
      <c r="AG233" s="2">
        <f t="shared" si="44"/>
        <v>10.718520487890792</v>
      </c>
      <c r="AH233" s="2">
        <f t="shared" si="43"/>
        <v>1.5133243200017299</v>
      </c>
      <c r="AI233" s="2">
        <f t="shared" si="42"/>
        <v>11.034237502218858</v>
      </c>
      <c r="AJ233" s="2">
        <f t="shared" si="39"/>
        <v>1.6661783323290269</v>
      </c>
    </row>
    <row r="234" spans="1:36" x14ac:dyDescent="0.25">
      <c r="A234" s="3">
        <v>41548</v>
      </c>
      <c r="B234" s="2"/>
      <c r="C234" s="1">
        <v>19669</v>
      </c>
      <c r="D234" s="1">
        <v>1462303</v>
      </c>
      <c r="E234" s="1"/>
      <c r="F234" s="2">
        <v>32.659999999999997</v>
      </c>
      <c r="H234" s="2">
        <v>42.29</v>
      </c>
      <c r="I234" s="1">
        <v>207771</v>
      </c>
      <c r="J234" s="1">
        <v>128255</v>
      </c>
      <c r="K234" s="1">
        <v>79516</v>
      </c>
      <c r="L234">
        <v>108.16877573385744</v>
      </c>
      <c r="M234" s="2">
        <v>148.21</v>
      </c>
      <c r="N234">
        <v>198902.2</v>
      </c>
      <c r="O234">
        <v>185417.2</v>
      </c>
      <c r="P234" s="2">
        <v>0.56999999999999995</v>
      </c>
      <c r="Q234" s="2">
        <f t="shared" si="45"/>
        <v>410.55216756500329</v>
      </c>
      <c r="R234" s="2">
        <v>5.8375129277160598E-2</v>
      </c>
      <c r="S234" s="2">
        <f t="shared" si="51"/>
        <v>26639.902219527648</v>
      </c>
      <c r="T234" s="2">
        <f t="shared" si="46"/>
        <v>1980558.6931375226</v>
      </c>
      <c r="U234" s="2">
        <f t="shared" si="48"/>
        <v>281407.2461260602</v>
      </c>
      <c r="V234" s="2">
        <f t="shared" si="49"/>
        <v>173709.93233847769</v>
      </c>
      <c r="W234" s="2">
        <f t="shared" si="50"/>
        <v>107697.31378758251</v>
      </c>
      <c r="X234" s="2">
        <v>38</v>
      </c>
      <c r="Y234" s="2">
        <v>37</v>
      </c>
      <c r="Z234" s="2">
        <v>19</v>
      </c>
      <c r="AA234" s="2">
        <v>75</v>
      </c>
      <c r="AB234">
        <v>94893</v>
      </c>
      <c r="AC234" s="2">
        <f t="shared" si="47"/>
        <v>34.441934682629906</v>
      </c>
      <c r="AD234" s="2">
        <f t="shared" si="40"/>
        <v>2.2419977924944767</v>
      </c>
      <c r="AE234" s="2">
        <f t="shared" si="38"/>
        <v>5.4006615810453518E-2</v>
      </c>
      <c r="AF234" s="2">
        <f t="shared" si="41"/>
        <v>1.7175880091174989</v>
      </c>
      <c r="AG234" s="2">
        <f t="shared" si="44"/>
        <v>11.148725296365392</v>
      </c>
      <c r="AH234" s="2">
        <f t="shared" si="43"/>
        <v>0.76334098970898268</v>
      </c>
      <c r="AI234" s="2">
        <f t="shared" si="42"/>
        <v>11.470340157402671</v>
      </c>
      <c r="AJ234" s="2">
        <f t="shared" si="39"/>
        <v>0.82452016276157725</v>
      </c>
    </row>
    <row r="235" spans="1:36" x14ac:dyDescent="0.25">
      <c r="A235" s="3">
        <v>41579</v>
      </c>
      <c r="B235" s="2"/>
      <c r="C235" s="1">
        <v>18107</v>
      </c>
      <c r="D235" s="1">
        <v>1479882</v>
      </c>
      <c r="E235" s="1"/>
      <c r="F235" s="2">
        <v>33.14</v>
      </c>
      <c r="H235" s="2">
        <v>41.78</v>
      </c>
      <c r="I235" s="1">
        <v>200534</v>
      </c>
      <c r="J235" s="1">
        <v>124309</v>
      </c>
      <c r="K235" s="1">
        <v>76225</v>
      </c>
      <c r="L235">
        <v>108.48858404499954</v>
      </c>
      <c r="M235" s="2">
        <v>148.36000000000001</v>
      </c>
      <c r="N235">
        <v>201875.1</v>
      </c>
      <c r="O235">
        <v>187410.9</v>
      </c>
      <c r="P235" s="2">
        <v>0.54</v>
      </c>
      <c r="Q235" s="2">
        <f t="shared" si="45"/>
        <v>412.76914926985432</v>
      </c>
      <c r="R235" s="2">
        <v>5.7743891625504196E-2</v>
      </c>
      <c r="S235" s="2">
        <f t="shared" si="51"/>
        <v>24392.592850758381</v>
      </c>
      <c r="T235" s="2">
        <f t="shared" si="46"/>
        <v>1993602.4240992994</v>
      </c>
      <c r="U235" s="2">
        <f t="shared" si="48"/>
        <v>270146.58500767552</v>
      </c>
      <c r="V235" s="2">
        <f t="shared" si="49"/>
        <v>167461.1379402951</v>
      </c>
      <c r="W235" s="2">
        <f t="shared" si="50"/>
        <v>102685.44706738043</v>
      </c>
      <c r="X235" s="2">
        <v>36</v>
      </c>
      <c r="Y235" s="2">
        <v>37</v>
      </c>
      <c r="Z235" s="2">
        <v>17</v>
      </c>
      <c r="AA235" s="2">
        <v>73</v>
      </c>
      <c r="AB235">
        <v>47486</v>
      </c>
      <c r="AC235" s="2">
        <f t="shared" si="47"/>
        <v>34.040008287939536</v>
      </c>
      <c r="AD235" s="2">
        <f t="shared" si="40"/>
        <v>2.6144694978558647</v>
      </c>
      <c r="AE235" s="2">
        <f t="shared" ref="AE235:AE297" si="52">(M235/M234-1)*100</f>
        <v>0.10120774576614089</v>
      </c>
      <c r="AF235" s="2">
        <f t="shared" si="41"/>
        <v>1.6212182100005634</v>
      </c>
      <c r="AG235" s="2">
        <f t="shared" si="44"/>
        <v>10.814806113296459</v>
      </c>
      <c r="AH235" s="2">
        <f t="shared" si="43"/>
        <v>1.4946541566659421</v>
      </c>
      <c r="AI235" s="2">
        <f t="shared" si="42"/>
        <v>11.10900974074096</v>
      </c>
      <c r="AJ235" s="2">
        <f t="shared" ref="AJ235:AJ266" si="53">(O235/O234-1)*100</f>
        <v>1.0752508397279037</v>
      </c>
    </row>
    <row r="236" spans="1:36" x14ac:dyDescent="0.25">
      <c r="A236" s="3">
        <v>41609</v>
      </c>
      <c r="B236" s="2"/>
      <c r="C236" s="1">
        <v>17414</v>
      </c>
      <c r="D236" s="1">
        <v>1505569</v>
      </c>
      <c r="E236" s="1"/>
      <c r="F236" s="2">
        <v>32.68</v>
      </c>
      <c r="H236" s="2">
        <v>41.37</v>
      </c>
      <c r="I236" s="1">
        <v>221166</v>
      </c>
      <c r="J236" s="1">
        <v>143223</v>
      </c>
      <c r="K236" s="1">
        <v>77943</v>
      </c>
      <c r="L236">
        <v>107.89118319095411</v>
      </c>
      <c r="M236" s="2">
        <v>148.74</v>
      </c>
      <c r="N236">
        <v>208339.20000000001</v>
      </c>
      <c r="O236">
        <v>192486.9</v>
      </c>
      <c r="P236" s="2">
        <v>0.92</v>
      </c>
      <c r="Q236" s="2">
        <f t="shared" si="45"/>
        <v>416.56662544313701</v>
      </c>
      <c r="R236" s="2">
        <v>5.9108180800137688E-2</v>
      </c>
      <c r="S236" s="2">
        <f t="shared" si="51"/>
        <v>23245.171970919204</v>
      </c>
      <c r="T236" s="2">
        <f t="shared" si="46"/>
        <v>2009716.9127762062</v>
      </c>
      <c r="U236" s="2">
        <f t="shared" si="48"/>
        <v>295224.62984497054</v>
      </c>
      <c r="V236" s="2">
        <f t="shared" si="49"/>
        <v>191181.99524468597</v>
      </c>
      <c r="W236" s="2">
        <f t="shared" si="50"/>
        <v>104042.63460028458</v>
      </c>
      <c r="X236" s="2">
        <v>32</v>
      </c>
      <c r="Y236" s="2">
        <v>31</v>
      </c>
      <c r="Z236" s="2">
        <v>16</v>
      </c>
      <c r="AA236" s="2">
        <v>67</v>
      </c>
      <c r="AB236">
        <v>-449444</v>
      </c>
      <c r="AC236" s="2">
        <f t="shared" si="47"/>
        <v>33.480226631048616</v>
      </c>
      <c r="AD236" s="2">
        <f t="shared" si="40"/>
        <v>3.162713275072826</v>
      </c>
      <c r="AE236" s="2">
        <f t="shared" si="52"/>
        <v>0.2561337287678489</v>
      </c>
      <c r="AF236" s="2">
        <f t="shared" si="41"/>
        <v>1.6562435571438661</v>
      </c>
      <c r="AG236" s="2">
        <f t="shared" si="44"/>
        <v>10.213837036943008</v>
      </c>
      <c r="AH236" s="2">
        <f t="shared" si="43"/>
        <v>3.2020293736077399</v>
      </c>
      <c r="AI236" s="2">
        <f t="shared" si="42"/>
        <v>10.41315686676041</v>
      </c>
      <c r="AJ236" s="2">
        <f t="shared" si="53"/>
        <v>2.7084870730571087</v>
      </c>
    </row>
    <row r="237" spans="1:36" x14ac:dyDescent="0.25">
      <c r="A237" s="3">
        <v>41640</v>
      </c>
      <c r="B237" s="2"/>
      <c r="C237" s="1">
        <v>19085</v>
      </c>
      <c r="D237" s="1">
        <v>1488825</v>
      </c>
      <c r="E237" s="1"/>
      <c r="F237" s="2">
        <v>34.29</v>
      </c>
      <c r="H237" s="2">
        <v>43.04</v>
      </c>
      <c r="I237" s="1">
        <v>189175</v>
      </c>
      <c r="J237" s="1">
        <v>110936</v>
      </c>
      <c r="K237" s="1">
        <v>78239</v>
      </c>
      <c r="L237">
        <v>107.30400792510891</v>
      </c>
      <c r="M237" s="2">
        <v>148.27000000000001</v>
      </c>
      <c r="N237">
        <v>210892.3</v>
      </c>
      <c r="O237">
        <v>193957.4</v>
      </c>
      <c r="P237" s="2">
        <v>0.55000000000000004</v>
      </c>
      <c r="Q237" s="2">
        <f t="shared" si="45"/>
        <v>418.85774188307431</v>
      </c>
      <c r="R237" s="2">
        <v>5.5852940506185389E-2</v>
      </c>
      <c r="S237" s="2">
        <f t="shared" si="51"/>
        <v>25336.365338347427</v>
      </c>
      <c r="T237" s="2">
        <f t="shared" si="46"/>
        <v>1976495.3693929841</v>
      </c>
      <c r="U237" s="2">
        <f t="shared" si="48"/>
        <v>251140.00067497374</v>
      </c>
      <c r="V237" s="2">
        <f t="shared" si="49"/>
        <v>147273.51454937962</v>
      </c>
      <c r="W237" s="2">
        <f t="shared" si="50"/>
        <v>103866.48612559414</v>
      </c>
      <c r="X237" s="2">
        <v>34</v>
      </c>
      <c r="Y237" s="2">
        <v>33</v>
      </c>
      <c r="Z237" s="2">
        <v>20</v>
      </c>
      <c r="AA237" s="2">
        <v>88</v>
      </c>
      <c r="AB237">
        <v>29595</v>
      </c>
      <c r="AC237" s="2">
        <f t="shared" si="47"/>
        <v>35.473411601643456</v>
      </c>
      <c r="AD237" s="2">
        <f t="shared" si="40"/>
        <v>2.3116202042506417</v>
      </c>
      <c r="AE237" s="2">
        <f t="shared" si="52"/>
        <v>-0.31598762942046665</v>
      </c>
      <c r="AF237" s="2">
        <f t="shared" si="41"/>
        <v>1.5689635470232055</v>
      </c>
      <c r="AG237" s="2">
        <f t="shared" si="44"/>
        <v>10.159604058659898</v>
      </c>
      <c r="AH237" s="2">
        <f t="shared" si="43"/>
        <v>1.2254534912296666</v>
      </c>
      <c r="AI237" s="2">
        <f t="shared" si="42"/>
        <v>10.326872484748506</v>
      </c>
      <c r="AJ237" s="2">
        <f t="shared" si="53"/>
        <v>0.76394809205198033</v>
      </c>
    </row>
    <row r="238" spans="1:36" x14ac:dyDescent="0.25">
      <c r="A238" s="3">
        <v>41671</v>
      </c>
      <c r="B238" s="2"/>
      <c r="C238" s="1">
        <v>22109</v>
      </c>
      <c r="D238" s="1">
        <v>1489636</v>
      </c>
      <c r="E238" s="1"/>
      <c r="F238" s="2">
        <v>35.65</v>
      </c>
      <c r="H238" s="2">
        <v>44.2</v>
      </c>
      <c r="I238" s="1">
        <v>194915</v>
      </c>
      <c r="J238" s="1">
        <v>113868</v>
      </c>
      <c r="K238" s="1">
        <v>81047</v>
      </c>
      <c r="L238">
        <v>108.6675114452804</v>
      </c>
      <c r="M238" s="2">
        <v>147.86000000000001</v>
      </c>
      <c r="N238">
        <v>210780.5</v>
      </c>
      <c r="O238">
        <v>194899.9</v>
      </c>
      <c r="P238" s="2">
        <v>0.69</v>
      </c>
      <c r="Q238" s="2">
        <f t="shared" si="45"/>
        <v>421.74786030206747</v>
      </c>
      <c r="R238" s="2">
        <v>5.6797540552363746E-2</v>
      </c>
      <c r="S238" s="2">
        <f t="shared" si="51"/>
        <v>29149.754889612381</v>
      </c>
      <c r="T238" s="2">
        <f t="shared" si="46"/>
        <v>1964020.2756679466</v>
      </c>
      <c r="U238" s="2">
        <f t="shared" si="48"/>
        <v>256986.94985339895</v>
      </c>
      <c r="V238" s="2">
        <f t="shared" si="49"/>
        <v>150130.0054172682</v>
      </c>
      <c r="W238" s="2">
        <f t="shared" si="50"/>
        <v>106856.94443613075</v>
      </c>
      <c r="X238" s="2">
        <v>38</v>
      </c>
      <c r="Y238" s="2">
        <v>31</v>
      </c>
      <c r="Z238" s="2">
        <v>22</v>
      </c>
      <c r="AA238" s="2">
        <v>81</v>
      </c>
      <c r="AB238">
        <v>260823</v>
      </c>
      <c r="AC238" s="2">
        <f t="shared" si="47"/>
        <v>36.449976903456815</v>
      </c>
      <c r="AD238" s="2">
        <f t="shared" si="40"/>
        <v>2.7947719688542927</v>
      </c>
      <c r="AE238" s="2">
        <f t="shared" si="52"/>
        <v>-0.27652256019423671</v>
      </c>
      <c r="AF238" s="2">
        <f t="shared" si="41"/>
        <v>1.2739361096564261</v>
      </c>
      <c r="AG238" s="2">
        <f t="shared" si="44"/>
        <v>11.220072542458027</v>
      </c>
      <c r="AH238" s="2">
        <f t="shared" si="43"/>
        <v>-5.3012841151611756E-2</v>
      </c>
      <c r="AI238" s="2">
        <f t="shared" si="42"/>
        <v>11.447155494307548</v>
      </c>
      <c r="AJ238" s="2">
        <f t="shared" si="53"/>
        <v>0.48593144680224576</v>
      </c>
    </row>
    <row r="239" spans="1:36" x14ac:dyDescent="0.25">
      <c r="A239" s="3">
        <v>41699</v>
      </c>
      <c r="B239" s="2"/>
      <c r="C239" s="1">
        <v>18778</v>
      </c>
      <c r="D239" s="1">
        <v>1500164</v>
      </c>
      <c r="E239" s="1"/>
      <c r="F239" s="2">
        <v>35.82</v>
      </c>
      <c r="H239" s="2">
        <v>43.95</v>
      </c>
      <c r="I239" s="1">
        <v>201792</v>
      </c>
      <c r="J239" s="1">
        <v>123928</v>
      </c>
      <c r="K239" s="1">
        <v>77864</v>
      </c>
      <c r="L239">
        <v>109.53246861916776</v>
      </c>
      <c r="M239" s="2">
        <v>147.84</v>
      </c>
      <c r="N239">
        <v>205097.3</v>
      </c>
      <c r="O239">
        <v>190235.8</v>
      </c>
      <c r="P239" s="2">
        <v>0.92</v>
      </c>
      <c r="Q239" s="2">
        <f t="shared" si="45"/>
        <v>425.6279406168465</v>
      </c>
      <c r="R239" s="2">
        <v>6.1530882776396512E-2</v>
      </c>
      <c r="S239" s="2">
        <f t="shared" si="51"/>
        <v>24532.279298809601</v>
      </c>
      <c r="T239" s="2">
        <f t="shared" si="46"/>
        <v>1959870.1801054107</v>
      </c>
      <c r="U239" s="2">
        <f t="shared" si="48"/>
        <v>263628.59219647385</v>
      </c>
      <c r="V239" s="2">
        <f t="shared" si="49"/>
        <v>161904.15959861944</v>
      </c>
      <c r="W239" s="2">
        <f t="shared" si="50"/>
        <v>101724.43259785444</v>
      </c>
      <c r="X239" s="2">
        <v>37</v>
      </c>
      <c r="Y239" s="2">
        <v>36</v>
      </c>
      <c r="Z239" s="2">
        <v>24</v>
      </c>
      <c r="AA239" s="2">
        <v>81</v>
      </c>
      <c r="AB239">
        <v>13117</v>
      </c>
      <c r="AC239" s="2">
        <f t="shared" si="47"/>
        <v>35.606040611370496</v>
      </c>
      <c r="AD239" s="2">
        <f t="shared" si="40"/>
        <v>1.9937909624008432</v>
      </c>
      <c r="AE239" s="2">
        <f t="shared" si="52"/>
        <v>-1.3526308670375187E-2</v>
      </c>
      <c r="AF239" s="2">
        <f t="shared" si="41"/>
        <v>0.87572031398883698</v>
      </c>
      <c r="AG239" s="2">
        <f t="shared" si="44"/>
        <v>11.68723459637957</v>
      </c>
      <c r="AH239" s="2">
        <f t="shared" si="43"/>
        <v>-2.6962645975315613</v>
      </c>
      <c r="AI239" s="2">
        <f t="shared" si="42"/>
        <v>11.881825153735036</v>
      </c>
      <c r="AJ239" s="2">
        <f t="shared" si="53"/>
        <v>-2.3930745988068769</v>
      </c>
    </row>
    <row r="240" spans="1:36" x14ac:dyDescent="0.25">
      <c r="A240" s="3">
        <v>41730</v>
      </c>
      <c r="B240" s="2"/>
      <c r="C240" s="1">
        <v>19941</v>
      </c>
      <c r="D240" s="1">
        <v>1501489</v>
      </c>
      <c r="E240" s="1"/>
      <c r="F240" s="2">
        <v>35.729999999999997</v>
      </c>
      <c r="H240" s="2">
        <v>45.29</v>
      </c>
      <c r="I240" s="1">
        <v>202341</v>
      </c>
      <c r="J240" s="1">
        <v>122747</v>
      </c>
      <c r="K240" s="1">
        <v>79594</v>
      </c>
      <c r="L240">
        <v>110.13584709263004</v>
      </c>
      <c r="M240" s="2">
        <v>146.97</v>
      </c>
      <c r="N240">
        <v>206880.1</v>
      </c>
      <c r="O240">
        <v>191207.7</v>
      </c>
      <c r="P240" s="2">
        <v>0.67</v>
      </c>
      <c r="Q240" s="2">
        <f t="shared" si="45"/>
        <v>428.47964781897934</v>
      </c>
      <c r="R240" s="2">
        <v>6.279775205469762E-2</v>
      </c>
      <c r="S240" s="2">
        <f t="shared" si="51"/>
        <v>25878.28137365064</v>
      </c>
      <c r="T240" s="2">
        <f t="shared" si="46"/>
        <v>1948545.9516293728</v>
      </c>
      <c r="U240" s="2">
        <f t="shared" si="48"/>
        <v>262586.49673666537</v>
      </c>
      <c r="V240" s="2">
        <f t="shared" si="49"/>
        <v>159293.98745155681</v>
      </c>
      <c r="W240" s="2">
        <f t="shared" si="50"/>
        <v>103292.50928510851</v>
      </c>
      <c r="X240" s="2">
        <v>37</v>
      </c>
      <c r="Y240" s="2">
        <v>34</v>
      </c>
      <c r="Z240" s="2">
        <v>24</v>
      </c>
      <c r="AA240" s="2">
        <v>78</v>
      </c>
      <c r="AB240">
        <v>105384</v>
      </c>
      <c r="AC240" s="2">
        <f t="shared" si="47"/>
        <v>36.705219520000028</v>
      </c>
      <c r="AD240" s="2">
        <f t="shared" si="40"/>
        <v>0.53355222655449008</v>
      </c>
      <c r="AE240" s="2">
        <f t="shared" si="52"/>
        <v>-0.58847402597402843</v>
      </c>
      <c r="AF240" s="2">
        <f t="shared" si="41"/>
        <v>0.50476470721383393</v>
      </c>
      <c r="AG240" s="2">
        <f t="shared" si="44"/>
        <v>10.597298899640805</v>
      </c>
      <c r="AH240" s="2">
        <f t="shared" si="43"/>
        <v>0.86924596276987121</v>
      </c>
      <c r="AI240" s="2">
        <f t="shared" si="42"/>
        <v>10.8280177248133</v>
      </c>
      <c r="AJ240" s="2">
        <f t="shared" si="53"/>
        <v>0.51089227159137884</v>
      </c>
    </row>
    <row r="241" spans="1:36" x14ac:dyDescent="0.25">
      <c r="A241" s="3">
        <v>41760</v>
      </c>
      <c r="B241" s="2"/>
      <c r="C241" s="1">
        <v>20526</v>
      </c>
      <c r="D241" s="1">
        <v>1511593</v>
      </c>
      <c r="E241" s="1"/>
      <c r="F241" s="2">
        <v>36.01</v>
      </c>
      <c r="H241" s="2">
        <v>45</v>
      </c>
      <c r="I241" s="1">
        <v>206483</v>
      </c>
      <c r="J241" s="1">
        <v>125790</v>
      </c>
      <c r="K241" s="1">
        <v>80693</v>
      </c>
      <c r="L241">
        <v>110.20176305297925</v>
      </c>
      <c r="M241" s="2">
        <v>146.22</v>
      </c>
      <c r="N241">
        <v>206408.1</v>
      </c>
      <c r="O241">
        <v>190059.6</v>
      </c>
      <c r="P241" s="2">
        <v>0.46</v>
      </c>
      <c r="Q241" s="2">
        <f t="shared" si="45"/>
        <v>430.45065419894661</v>
      </c>
      <c r="R241" s="2">
        <v>6.3750743961491496E-2</v>
      </c>
      <c r="S241" s="2">
        <f t="shared" si="51"/>
        <v>26515.489431407415</v>
      </c>
      <c r="T241" s="2">
        <f t="shared" si="46"/>
        <v>1952676.0311843236</v>
      </c>
      <c r="U241" s="2">
        <f t="shared" si="48"/>
        <v>266734.76587086124</v>
      </c>
      <c r="V241" s="2">
        <f t="shared" si="49"/>
        <v>162495.53812611997</v>
      </c>
      <c r="W241" s="2">
        <f t="shared" si="50"/>
        <v>104239.22774474122</v>
      </c>
      <c r="X241" s="2">
        <v>38</v>
      </c>
      <c r="Y241" s="2">
        <v>34</v>
      </c>
      <c r="Z241" s="2">
        <v>22</v>
      </c>
      <c r="AA241" s="2">
        <v>79</v>
      </c>
      <c r="AB241">
        <v>58836</v>
      </c>
      <c r="AC241" s="2">
        <f t="shared" si="47"/>
        <v>36.310127934678185</v>
      </c>
      <c r="AD241" s="2">
        <f t="shared" si="40"/>
        <v>-0.44256825764281693</v>
      </c>
      <c r="AE241" s="2">
        <f t="shared" si="52"/>
        <v>-0.51030822616860982</v>
      </c>
      <c r="AF241" s="2">
        <f t="shared" si="41"/>
        <v>9.37778932739608E-2</v>
      </c>
      <c r="AG241" s="2">
        <f t="shared" si="44"/>
        <v>8.4930880420499335</v>
      </c>
      <c r="AH241" s="2">
        <f t="shared" si="43"/>
        <v>-0.22815147517813994</v>
      </c>
      <c r="AI241" s="2">
        <f t="shared" si="42"/>
        <v>8.6030033599232105</v>
      </c>
      <c r="AJ241" s="2">
        <f t="shared" si="53"/>
        <v>-0.60044653013451299</v>
      </c>
    </row>
    <row r="242" spans="1:36" x14ac:dyDescent="0.25">
      <c r="A242" s="3">
        <v>41791</v>
      </c>
      <c r="B242" s="2"/>
      <c r="C242" s="1">
        <v>19994</v>
      </c>
      <c r="D242" s="1">
        <v>1522571</v>
      </c>
      <c r="E242" s="1"/>
      <c r="F242" s="2">
        <v>36.24</v>
      </c>
      <c r="H242" s="2">
        <v>45.67</v>
      </c>
      <c r="I242" s="1">
        <v>206553</v>
      </c>
      <c r="J242" s="1">
        <v>127640</v>
      </c>
      <c r="K242" s="1">
        <v>78913</v>
      </c>
      <c r="L242">
        <v>108.64314535810834</v>
      </c>
      <c r="M242" s="2">
        <v>143.56</v>
      </c>
      <c r="N242">
        <v>206134.9</v>
      </c>
      <c r="O242">
        <v>189675.7</v>
      </c>
      <c r="P242" s="2">
        <v>0.4</v>
      </c>
      <c r="Q242" s="2">
        <f t="shared" si="45"/>
        <v>432.17245681574241</v>
      </c>
      <c r="R242" s="2">
        <v>6.5236132991559614E-2</v>
      </c>
      <c r="S242" s="2">
        <f t="shared" si="51"/>
        <v>25725.350361758647</v>
      </c>
      <c r="T242" s="2">
        <f t="shared" si="46"/>
        <v>1959021.3276809657</v>
      </c>
      <c r="U242" s="2">
        <f t="shared" si="48"/>
        <v>265762.14330660866</v>
      </c>
      <c r="V242" s="2">
        <f t="shared" si="49"/>
        <v>164228.4545451072</v>
      </c>
      <c r="W242" s="2">
        <f t="shared" si="50"/>
        <v>101533.68876150146</v>
      </c>
      <c r="X242" s="2">
        <v>36</v>
      </c>
      <c r="Y242" s="2">
        <v>30</v>
      </c>
      <c r="Z242" s="2">
        <v>19</v>
      </c>
      <c r="AA242" s="2">
        <v>68</v>
      </c>
      <c r="AB242">
        <v>25363</v>
      </c>
      <c r="AC242" s="2">
        <f t="shared" si="47"/>
        <v>36.749022576719348</v>
      </c>
      <c r="AD242" s="2">
        <f t="shared" si="40"/>
        <v>-1.8661562649531671</v>
      </c>
      <c r="AE242" s="2">
        <f t="shared" si="52"/>
        <v>-1.8191765832307416</v>
      </c>
      <c r="AF242" s="2">
        <f t="shared" si="41"/>
        <v>-0.76617991707230715</v>
      </c>
      <c r="AG242" s="2">
        <f t="shared" si="44"/>
        <v>6.5825973519665348</v>
      </c>
      <c r="AH242" s="2">
        <f t="shared" si="43"/>
        <v>-0.13235914675829852</v>
      </c>
      <c r="AI242" s="2">
        <f t="shared" si="42"/>
        <v>6.5697995197283365</v>
      </c>
      <c r="AJ242" s="2">
        <f t="shared" si="53"/>
        <v>-0.2019892707340154</v>
      </c>
    </row>
    <row r="243" spans="1:36" x14ac:dyDescent="0.25">
      <c r="A243" s="3">
        <v>41821</v>
      </c>
      <c r="B243" s="2"/>
      <c r="C243" s="1">
        <v>19774</v>
      </c>
      <c r="D243" s="1">
        <v>1515198</v>
      </c>
      <c r="E243" s="1"/>
      <c r="F243" s="2">
        <v>36.46</v>
      </c>
      <c r="H243" s="2">
        <v>45.93</v>
      </c>
      <c r="I243" s="1">
        <v>195304</v>
      </c>
      <c r="J243" s="1">
        <v>115670</v>
      </c>
      <c r="K243" s="1">
        <v>79634</v>
      </c>
      <c r="L243">
        <v>107.23684517672221</v>
      </c>
      <c r="M243" s="2">
        <v>144.63999999999999</v>
      </c>
      <c r="N243">
        <v>207622.39999999999</v>
      </c>
      <c r="O243">
        <v>192652.4</v>
      </c>
      <c r="P243" s="2">
        <v>0.01</v>
      </c>
      <c r="Q243" s="2">
        <f t="shared" si="45"/>
        <v>432.21567406142395</v>
      </c>
      <c r="R243" s="2">
        <v>6.50231496599607E-2</v>
      </c>
      <c r="S243" s="2">
        <f t="shared" si="51"/>
        <v>25439.74261438593</v>
      </c>
      <c r="T243" s="2">
        <f t="shared" si="46"/>
        <v>1949339.8973314625</v>
      </c>
      <c r="U243" s="2">
        <f t="shared" si="48"/>
        <v>251263.45158086528</v>
      </c>
      <c r="V243" s="2">
        <f t="shared" si="49"/>
        <v>148812.33074775062</v>
      </c>
      <c r="W243" s="2">
        <f t="shared" si="50"/>
        <v>102451.12083311465</v>
      </c>
      <c r="X243" s="2">
        <v>36</v>
      </c>
      <c r="Y243" s="2">
        <v>31</v>
      </c>
      <c r="Z243" s="2">
        <v>21</v>
      </c>
      <c r="AA243" s="2">
        <v>78</v>
      </c>
      <c r="AB243">
        <v>11796</v>
      </c>
      <c r="AC243" s="2">
        <f t="shared" si="47"/>
        <v>37.02049579541287</v>
      </c>
      <c r="AD243" s="2">
        <f t="shared" si="40"/>
        <v>-1.5786608600980023</v>
      </c>
      <c r="AE243" s="2">
        <f t="shared" si="52"/>
        <v>0.75229869044299846</v>
      </c>
      <c r="AF243" s="2">
        <f t="shared" si="41"/>
        <v>-1.320837505484751</v>
      </c>
      <c r="AG243" s="2">
        <f t="shared" si="44"/>
        <v>7.5796060192482306</v>
      </c>
      <c r="AH243" s="2">
        <f t="shared" si="43"/>
        <v>0.72161482601926785</v>
      </c>
      <c r="AI243" s="2">
        <f t="shared" si="42"/>
        <v>7.5691680955999763</v>
      </c>
      <c r="AJ243" s="2">
        <f t="shared" si="53"/>
        <v>1.5693628651429758</v>
      </c>
    </row>
    <row r="244" spans="1:36" x14ac:dyDescent="0.25">
      <c r="A244" s="3">
        <v>41852</v>
      </c>
      <c r="B244" s="2"/>
      <c r="C244" s="1">
        <v>18250</v>
      </c>
      <c r="D244" s="1">
        <v>1521363</v>
      </c>
      <c r="E244" s="1"/>
      <c r="F244" s="2">
        <v>36.549999999999997</v>
      </c>
      <c r="H244" s="2">
        <v>45.52</v>
      </c>
      <c r="I244" s="1">
        <v>191151</v>
      </c>
      <c r="J244" s="1">
        <v>115060</v>
      </c>
      <c r="K244" s="1">
        <v>76091</v>
      </c>
      <c r="L244">
        <v>107.49865554953868</v>
      </c>
      <c r="M244" s="2">
        <v>145.66999999999999</v>
      </c>
      <c r="N244">
        <v>212479.9</v>
      </c>
      <c r="O244">
        <v>197870.3</v>
      </c>
      <c r="P244" s="2">
        <v>0.25</v>
      </c>
      <c r="Q244" s="2">
        <f t="shared" si="45"/>
        <v>433.29621324657751</v>
      </c>
      <c r="R244" s="2">
        <v>6.5129396981355336E-2</v>
      </c>
      <c r="S244" s="2">
        <f t="shared" si="51"/>
        <v>23420.527406705409</v>
      </c>
      <c r="T244" s="2">
        <f t="shared" si="46"/>
        <v>1952390.3472354831</v>
      </c>
      <c r="U244" s="2">
        <f t="shared" si="48"/>
        <v>245307.24571611758</v>
      </c>
      <c r="V244" s="2">
        <f t="shared" si="49"/>
        <v>147658.40457071367</v>
      </c>
      <c r="W244" s="2">
        <f t="shared" si="50"/>
        <v>97648.841145403916</v>
      </c>
      <c r="X244" s="2">
        <v>38</v>
      </c>
      <c r="Y244" s="2">
        <v>37</v>
      </c>
      <c r="Z244" s="2">
        <v>22</v>
      </c>
      <c r="AA244" s="2">
        <v>77</v>
      </c>
      <c r="AB244">
        <v>101425</v>
      </c>
      <c r="AC244" s="2">
        <f t="shared" si="47"/>
        <v>36.621898158489444</v>
      </c>
      <c r="AD244" s="2">
        <f t="shared" si="40"/>
        <v>-0.98558999456227481</v>
      </c>
      <c r="AE244" s="2">
        <f t="shared" si="52"/>
        <v>0.71211283185841356</v>
      </c>
      <c r="AF244" s="2">
        <f t="shared" si="41"/>
        <v>-1.6491113684139913</v>
      </c>
      <c r="AG244" s="2">
        <f t="shared" si="44"/>
        <v>9.2707378195314263</v>
      </c>
      <c r="AH244" s="2">
        <f t="shared" si="43"/>
        <v>2.3395837828673605</v>
      </c>
      <c r="AI244" s="2">
        <f t="shared" si="42"/>
        <v>9.3889002526439178</v>
      </c>
      <c r="AJ244" s="2">
        <f t="shared" si="53"/>
        <v>2.7084531518942967</v>
      </c>
    </row>
    <row r="245" spans="1:36" x14ac:dyDescent="0.25">
      <c r="A245" s="3">
        <v>41883</v>
      </c>
      <c r="B245" s="2"/>
      <c r="C245" s="1">
        <v>19094</v>
      </c>
      <c r="D245" s="1">
        <v>1532310</v>
      </c>
      <c r="E245" s="1"/>
      <c r="F245" s="2">
        <v>36.1</v>
      </c>
      <c r="H245" s="2">
        <v>44.49</v>
      </c>
      <c r="I245" s="1">
        <v>206884</v>
      </c>
      <c r="J245" s="1">
        <v>127595</v>
      </c>
      <c r="K245" s="1">
        <v>79289</v>
      </c>
      <c r="L245">
        <v>108.96464921361218</v>
      </c>
      <c r="M245" s="2">
        <v>146.11000000000001</v>
      </c>
      <c r="N245">
        <v>217982.2</v>
      </c>
      <c r="O245">
        <v>203465.1</v>
      </c>
      <c r="P245" s="2">
        <v>0.56999999999999995</v>
      </c>
      <c r="Q245" s="2">
        <f t="shared" si="45"/>
        <v>435.766001662083</v>
      </c>
      <c r="R245" s="2">
        <v>6.7464508763476871E-2</v>
      </c>
      <c r="S245" s="2">
        <f t="shared" si="51"/>
        <v>24364.767417699011</v>
      </c>
      <c r="T245" s="2">
        <f t="shared" si="46"/>
        <v>1955293.6399818987</v>
      </c>
      <c r="U245" s="2">
        <f t="shared" si="48"/>
        <v>263992.90575276222</v>
      </c>
      <c r="V245" s="2">
        <f t="shared" si="49"/>
        <v>162816.72246052715</v>
      </c>
      <c r="W245" s="2">
        <f t="shared" si="50"/>
        <v>101176.18329223509</v>
      </c>
      <c r="X245" s="2">
        <v>40</v>
      </c>
      <c r="Y245" s="2">
        <v>32</v>
      </c>
      <c r="Z245" s="2">
        <v>21</v>
      </c>
      <c r="AA245" s="2">
        <v>79</v>
      </c>
      <c r="AB245">
        <v>123785</v>
      </c>
      <c r="AC245" s="2">
        <f t="shared" si="47"/>
        <v>35.358130236454869</v>
      </c>
      <c r="AD245" s="2">
        <f t="shared" ref="AD245:AD297" si="54">(M245/M233-1)*100</f>
        <v>-1.3636670492135128</v>
      </c>
      <c r="AE245" s="2">
        <f t="shared" si="52"/>
        <v>0.30205258460906936</v>
      </c>
      <c r="AF245" s="2">
        <f t="shared" ref="AF245:AF297" si="55">(AVERAGE(M240:M245)/AVERAGE(M234:M239)-1)*100</f>
        <v>-1.8115779057214842</v>
      </c>
      <c r="AG245" s="2">
        <f t="shared" si="44"/>
        <v>10.429219728524576</v>
      </c>
      <c r="AH245" s="2">
        <f t="shared" si="43"/>
        <v>2.5895625892143226</v>
      </c>
      <c r="AI245" s="2">
        <f t="shared" ref="AI245:AI276" si="56">(O245/O233-1)*100</f>
        <v>10.63844712016091</v>
      </c>
      <c r="AJ245" s="2">
        <f t="shared" si="53"/>
        <v>2.8275087266760091</v>
      </c>
    </row>
    <row r="246" spans="1:36" x14ac:dyDescent="0.25">
      <c r="A246" s="3">
        <v>41913</v>
      </c>
      <c r="B246" s="2"/>
      <c r="C246" s="1">
        <v>24718</v>
      </c>
      <c r="D246" s="1">
        <v>1536735</v>
      </c>
      <c r="E246" s="1"/>
      <c r="F246" s="2">
        <v>37.299999999999997</v>
      </c>
      <c r="H246" s="2">
        <v>46.08</v>
      </c>
      <c r="I246" s="1">
        <v>208284</v>
      </c>
      <c r="J246" s="1">
        <v>122511</v>
      </c>
      <c r="K246" s="1">
        <v>85773</v>
      </c>
      <c r="L246">
        <v>110.02247258122026</v>
      </c>
      <c r="M246" s="2">
        <v>145.58000000000001</v>
      </c>
      <c r="N246">
        <v>218587.4</v>
      </c>
      <c r="O246">
        <v>204090.9</v>
      </c>
      <c r="P246" s="2">
        <v>0.42</v>
      </c>
      <c r="Q246" s="2">
        <f t="shared" si="45"/>
        <v>437.59621886906376</v>
      </c>
      <c r="R246" s="2">
        <v>6.5872387093848461E-2</v>
      </c>
      <c r="S246" s="2">
        <f t="shared" si="51"/>
        <v>31409.31482716991</v>
      </c>
      <c r="T246" s="2">
        <f t="shared" si="46"/>
        <v>1952738.6285674791</v>
      </c>
      <c r="U246" s="2">
        <f t="shared" si="48"/>
        <v>264667.76152853214</v>
      </c>
      <c r="V246" s="2">
        <f t="shared" si="49"/>
        <v>155675.48219076838</v>
      </c>
      <c r="W246" s="2">
        <f t="shared" si="50"/>
        <v>108992.27933776376</v>
      </c>
      <c r="X246" s="2">
        <v>39</v>
      </c>
      <c r="Y246" s="2">
        <v>32</v>
      </c>
      <c r="Z246" s="2">
        <v>21</v>
      </c>
      <c r="AA246" s="2">
        <v>77</v>
      </c>
      <c r="AB246">
        <v>-30283</v>
      </c>
      <c r="AC246" s="2">
        <f t="shared" si="47"/>
        <v>37.052054044006177</v>
      </c>
      <c r="AD246" s="2">
        <f t="shared" si="54"/>
        <v>-1.7745091424330339</v>
      </c>
      <c r="AE246" s="2">
        <f t="shared" si="52"/>
        <v>-0.3627404010676849</v>
      </c>
      <c r="AF246" s="2">
        <f t="shared" si="55"/>
        <v>-1.8309986036665227</v>
      </c>
      <c r="AG246" s="2">
        <f t="shared" si="44"/>
        <v>9.8969242170272587</v>
      </c>
      <c r="AH246" s="2">
        <f t="shared" si="43"/>
        <v>0.27763734837062959</v>
      </c>
      <c r="AI246" s="2">
        <f t="shared" si="56"/>
        <v>10.071180019976556</v>
      </c>
      <c r="AJ246" s="2">
        <f t="shared" si="53"/>
        <v>0.30757117559718772</v>
      </c>
    </row>
    <row r="247" spans="1:36" x14ac:dyDescent="0.25">
      <c r="A247" s="3">
        <v>41944</v>
      </c>
      <c r="B247" s="2"/>
      <c r="C247" s="1">
        <v>20558</v>
      </c>
      <c r="D247" s="1">
        <v>1550446</v>
      </c>
      <c r="E247" s="1"/>
      <c r="F247" s="2">
        <v>37.6</v>
      </c>
      <c r="H247" s="2">
        <v>46.01</v>
      </c>
      <c r="I247" s="1">
        <v>197292</v>
      </c>
      <c r="J247" s="1">
        <v>118718</v>
      </c>
      <c r="K247" s="1">
        <v>78574</v>
      </c>
      <c r="L247">
        <v>109.88857818639411</v>
      </c>
      <c r="M247" s="2">
        <v>145.65</v>
      </c>
      <c r="N247">
        <v>223321.9</v>
      </c>
      <c r="O247">
        <v>207529.8</v>
      </c>
      <c r="P247" s="2">
        <v>0.51</v>
      </c>
      <c r="Q247" s="2">
        <f t="shared" si="45"/>
        <v>439.82795958529601</v>
      </c>
      <c r="R247" s="2">
        <v>6.555434281681638E-2</v>
      </c>
      <c r="S247" s="2">
        <f t="shared" si="51"/>
        <v>25990.625019977972</v>
      </c>
      <c r="T247" s="2">
        <f t="shared" si="46"/>
        <v>1960164.4420529606</v>
      </c>
      <c r="U247" s="2">
        <f t="shared" si="48"/>
        <v>249428.07624484354</v>
      </c>
      <c r="V247" s="2">
        <f t="shared" si="49"/>
        <v>150090.2335403125</v>
      </c>
      <c r="W247" s="2">
        <f t="shared" si="50"/>
        <v>99337.842704531024</v>
      </c>
      <c r="X247" s="2">
        <v>42</v>
      </c>
      <c r="Y247" s="2">
        <v>38</v>
      </c>
      <c r="Z247" s="2">
        <v>23</v>
      </c>
      <c r="AA247" s="2">
        <v>78</v>
      </c>
      <c r="AB247">
        <v>8381</v>
      </c>
      <c r="AC247" s="2">
        <f t="shared" si="47"/>
        <v>37.027267529142939</v>
      </c>
      <c r="AD247" s="2">
        <f t="shared" si="54"/>
        <v>-1.8266379077918615</v>
      </c>
      <c r="AE247" s="2">
        <f t="shared" si="52"/>
        <v>4.8083527957132333E-2</v>
      </c>
      <c r="AF247" s="2">
        <f t="shared" si="55"/>
        <v>-1.6582006998532517</v>
      </c>
      <c r="AG247" s="2">
        <f t="shared" si="44"/>
        <v>10.62379659502335</v>
      </c>
      <c r="AH247" s="2">
        <f t="shared" si="43"/>
        <v>2.1659528408316309</v>
      </c>
      <c r="AI247" s="2">
        <f t="shared" si="56"/>
        <v>10.735181358181411</v>
      </c>
      <c r="AJ247" s="2">
        <f t="shared" si="53"/>
        <v>1.6849844848545459</v>
      </c>
    </row>
    <row r="248" spans="1:36" x14ac:dyDescent="0.25">
      <c r="A248" s="3">
        <v>41974</v>
      </c>
      <c r="B248" s="2"/>
      <c r="C248" s="1">
        <v>19273</v>
      </c>
      <c r="D248" s="1">
        <v>1576287</v>
      </c>
      <c r="E248" s="1"/>
      <c r="F248" s="2">
        <v>36.840000000000003</v>
      </c>
      <c r="H248" s="2">
        <v>45.41</v>
      </c>
      <c r="I248" s="1">
        <v>226491</v>
      </c>
      <c r="J248" s="1">
        <v>145520</v>
      </c>
      <c r="K248" s="1">
        <v>80971</v>
      </c>
      <c r="L248">
        <v>110.51704187992702</v>
      </c>
      <c r="M248" s="2">
        <v>146.22999999999999</v>
      </c>
      <c r="N248">
        <v>231656.6</v>
      </c>
      <c r="O248">
        <v>214443.7</v>
      </c>
      <c r="P248" s="2">
        <v>0.78</v>
      </c>
      <c r="Q248" s="2">
        <f t="shared" si="45"/>
        <v>443.25861767006131</v>
      </c>
      <c r="R248" s="2">
        <v>6.4076165963919296E-2</v>
      </c>
      <c r="S248" s="2">
        <f t="shared" si="51"/>
        <v>24177.468668311456</v>
      </c>
      <c r="T248" s="2">
        <f t="shared" si="46"/>
        <v>1977410.3437330285</v>
      </c>
      <c r="U248" s="2">
        <f t="shared" si="48"/>
        <v>284126.96809809213</v>
      </c>
      <c r="V248" s="2">
        <f t="shared" si="49"/>
        <v>182550.99053664104</v>
      </c>
      <c r="W248" s="2">
        <f t="shared" si="50"/>
        <v>101575.97756145109</v>
      </c>
      <c r="X248" s="2">
        <v>37</v>
      </c>
      <c r="Y248" s="2">
        <v>34</v>
      </c>
      <c r="Z248" s="2">
        <v>21</v>
      </c>
      <c r="AA248" s="2">
        <v>68</v>
      </c>
      <c r="AB248">
        <v>-555508</v>
      </c>
      <c r="AC248" s="2">
        <f t="shared" si="47"/>
        <v>36.653751536927629</v>
      </c>
      <c r="AD248" s="2">
        <f t="shared" si="54"/>
        <v>-1.6875084039263299</v>
      </c>
      <c r="AE248" s="2">
        <f t="shared" si="52"/>
        <v>0.39821489872982063</v>
      </c>
      <c r="AF248" s="2">
        <f t="shared" si="55"/>
        <v>-0.77663729675718773</v>
      </c>
      <c r="AG248" s="2">
        <f t="shared" si="44"/>
        <v>11.192036832242792</v>
      </c>
      <c r="AH248" s="2">
        <f t="shared" si="43"/>
        <v>3.7321462874890576</v>
      </c>
      <c r="AI248" s="2">
        <f t="shared" si="56"/>
        <v>11.406906132313432</v>
      </c>
      <c r="AJ248" s="2">
        <f t="shared" si="53"/>
        <v>3.331521545339533</v>
      </c>
    </row>
    <row r="249" spans="1:36" x14ac:dyDescent="0.25">
      <c r="A249" s="3">
        <v>42005</v>
      </c>
      <c r="B249" s="2"/>
      <c r="C249" s="1">
        <v>18674</v>
      </c>
      <c r="D249" s="1">
        <v>1564503</v>
      </c>
      <c r="E249" s="1"/>
      <c r="F249" s="2">
        <v>38.81</v>
      </c>
      <c r="H249" s="2">
        <v>47.1</v>
      </c>
      <c r="I249" s="1">
        <v>187204</v>
      </c>
      <c r="J249" s="1">
        <v>109945</v>
      </c>
      <c r="K249" s="1">
        <v>77259</v>
      </c>
      <c r="L249">
        <v>110.89336541336299</v>
      </c>
      <c r="M249" s="2">
        <v>145.24</v>
      </c>
      <c r="N249">
        <v>233228.1</v>
      </c>
      <c r="O249">
        <v>214833.4</v>
      </c>
      <c r="P249" s="2">
        <v>1.24</v>
      </c>
      <c r="Q249" s="2">
        <f t="shared" si="45"/>
        <v>448.75502452917004</v>
      </c>
      <c r="R249" s="2">
        <v>7.1378130703005249E-2</v>
      </c>
      <c r="S249" s="2">
        <f t="shared" si="51"/>
        <v>23139.114000150435</v>
      </c>
      <c r="T249" s="2">
        <f t="shared" si="46"/>
        <v>1938589.1223400107</v>
      </c>
      <c r="U249" s="2">
        <f t="shared" si="48"/>
        <v>231966.08639199755</v>
      </c>
      <c r="V249" s="2">
        <f t="shared" si="49"/>
        <v>136233.79504908106</v>
      </c>
      <c r="W249" s="2">
        <f t="shared" si="50"/>
        <v>95732.291342916491</v>
      </c>
      <c r="X249" s="2">
        <v>40</v>
      </c>
      <c r="Y249" s="2">
        <v>45</v>
      </c>
      <c r="Z249" s="2">
        <v>27</v>
      </c>
      <c r="AA249" s="2">
        <v>95</v>
      </c>
      <c r="AB249">
        <v>-81774</v>
      </c>
      <c r="AC249" s="2">
        <f t="shared" si="47"/>
        <v>37.299797134628385</v>
      </c>
      <c r="AD249" s="2">
        <f t="shared" si="54"/>
        <v>-2.0435691643623133</v>
      </c>
      <c r="AE249" s="2">
        <f t="shared" si="52"/>
        <v>-0.6770156602612154</v>
      </c>
      <c r="AF249" s="2">
        <f t="shared" si="55"/>
        <v>-0.29757493529740664</v>
      </c>
      <c r="AG249" s="2">
        <f t="shared" si="44"/>
        <v>10.591093178840595</v>
      </c>
      <c r="AH249" s="2">
        <f t="shared" ref="AH249:AH295" si="57">(N249/N248-1)*100</f>
        <v>0.67837480132231232</v>
      </c>
      <c r="AI249" s="2">
        <f t="shared" si="56"/>
        <v>10.763188205245067</v>
      </c>
      <c r="AJ249" s="2">
        <f t="shared" si="53"/>
        <v>0.18172601946337963</v>
      </c>
    </row>
    <row r="250" spans="1:36" x14ac:dyDescent="0.25">
      <c r="A250" s="3">
        <v>42036</v>
      </c>
      <c r="B250" s="2"/>
      <c r="C250" s="1">
        <v>17584</v>
      </c>
      <c r="D250" s="1">
        <v>1564684</v>
      </c>
      <c r="E250" s="1"/>
      <c r="F250" s="2">
        <v>40.29</v>
      </c>
      <c r="H250" s="2">
        <v>47.47</v>
      </c>
      <c r="I250" s="1">
        <v>172958</v>
      </c>
      <c r="J250" s="1">
        <v>100002</v>
      </c>
      <c r="K250" s="1">
        <v>72956</v>
      </c>
      <c r="L250">
        <v>111.09172013411653</v>
      </c>
      <c r="M250" s="2">
        <v>144.30000000000001</v>
      </c>
      <c r="N250">
        <v>230728.5</v>
      </c>
      <c r="O250">
        <v>213589.6</v>
      </c>
      <c r="P250" s="2">
        <v>1.22</v>
      </c>
      <c r="Q250" s="2">
        <f t="shared" si="45"/>
        <v>454.22983582842591</v>
      </c>
      <c r="R250" s="2">
        <v>7.7017522988958254E-2</v>
      </c>
      <c r="S250" s="2">
        <f t="shared" si="51"/>
        <v>21525.870011787716</v>
      </c>
      <c r="T250" s="2">
        <f t="shared" si="46"/>
        <v>1915444.9723341702</v>
      </c>
      <c r="U250" s="2">
        <f t="shared" si="48"/>
        <v>211730.63156840194</v>
      </c>
      <c r="V250" s="2">
        <f t="shared" si="49"/>
        <v>122419.8164762736</v>
      </c>
      <c r="W250" s="2">
        <f t="shared" si="50"/>
        <v>89310.815092128338</v>
      </c>
      <c r="X250" s="2">
        <v>40</v>
      </c>
      <c r="Y250" s="2">
        <v>41</v>
      </c>
      <c r="Z250" s="2">
        <v>28</v>
      </c>
      <c r="AA250" s="2">
        <v>83</v>
      </c>
      <c r="AB250">
        <v>-2415</v>
      </c>
      <c r="AC250" s="2">
        <f t="shared" si="47"/>
        <v>36.924420310951511</v>
      </c>
      <c r="AD250" s="2">
        <f t="shared" si="54"/>
        <v>-2.4076829433247626</v>
      </c>
      <c r="AE250" s="2">
        <f t="shared" si="52"/>
        <v>-0.64720462682456015</v>
      </c>
      <c r="AF250" s="2">
        <f t="shared" si="55"/>
        <v>-0.20459481083549003</v>
      </c>
      <c r="AG250" s="2">
        <f t="shared" si="44"/>
        <v>9.4638735556657352</v>
      </c>
      <c r="AH250" s="2">
        <f t="shared" si="57"/>
        <v>-1.0717404978216605</v>
      </c>
      <c r="AI250" s="2">
        <f t="shared" si="56"/>
        <v>9.5893840889605499</v>
      </c>
      <c r="AJ250" s="2">
        <f t="shared" si="53"/>
        <v>-0.57896025478346713</v>
      </c>
    </row>
    <row r="251" spans="1:36" x14ac:dyDescent="0.25">
      <c r="A251" s="3">
        <v>42064</v>
      </c>
      <c r="B251" s="2"/>
      <c r="C251" s="1">
        <v>21033</v>
      </c>
      <c r="D251" s="1">
        <v>1578749</v>
      </c>
      <c r="E251" s="1"/>
      <c r="F251" s="2">
        <v>40.49</v>
      </c>
      <c r="H251" s="2">
        <v>46.53</v>
      </c>
      <c r="I251" s="1">
        <v>214731</v>
      </c>
      <c r="J251" s="1">
        <v>131371</v>
      </c>
      <c r="K251" s="1">
        <v>83360</v>
      </c>
      <c r="L251">
        <v>110.50321656396946</v>
      </c>
      <c r="M251" s="2">
        <v>144</v>
      </c>
      <c r="N251">
        <v>224018.3</v>
      </c>
      <c r="O251">
        <v>207912</v>
      </c>
      <c r="P251" s="2">
        <v>1.32</v>
      </c>
      <c r="Q251" s="2">
        <f t="shared" si="45"/>
        <v>460.22566966136117</v>
      </c>
      <c r="R251" s="2">
        <v>8.1286320147059721E-2</v>
      </c>
      <c r="S251" s="2">
        <f t="shared" si="51"/>
        <v>25412.598735248572</v>
      </c>
      <c r="T251" s="2">
        <f t="shared" si="46"/>
        <v>1907484.1839335782</v>
      </c>
      <c r="U251" s="2">
        <f t="shared" si="48"/>
        <v>259443.38606088821</v>
      </c>
      <c r="V251" s="2">
        <f t="shared" si="49"/>
        <v>158725.7409046898</v>
      </c>
      <c r="W251" s="2">
        <f t="shared" si="50"/>
        <v>100717.6451561984</v>
      </c>
      <c r="X251" s="2">
        <v>44</v>
      </c>
      <c r="Y251" s="2">
        <v>40</v>
      </c>
      <c r="Z251" s="2">
        <v>28</v>
      </c>
      <c r="AA251" s="2">
        <v>89</v>
      </c>
      <c r="AB251">
        <v>19282</v>
      </c>
      <c r="AC251" s="2">
        <f t="shared" si="47"/>
        <v>35.514523091415114</v>
      </c>
      <c r="AD251" s="2">
        <f t="shared" si="54"/>
        <v>-2.5974025974025983</v>
      </c>
      <c r="AE251" s="2">
        <f t="shared" si="52"/>
        <v>-0.20790020790021346</v>
      </c>
      <c r="AF251" s="2">
        <f t="shared" si="55"/>
        <v>-0.24851976132941322</v>
      </c>
      <c r="AG251" s="2">
        <f t="shared" si="44"/>
        <v>9.2253774184253068</v>
      </c>
      <c r="AH251" s="2">
        <f t="shared" si="57"/>
        <v>-2.9082666423957182</v>
      </c>
      <c r="AI251" s="2">
        <f t="shared" si="56"/>
        <v>9.2917316299035324</v>
      </c>
      <c r="AJ251" s="2">
        <f t="shared" si="53"/>
        <v>-2.6581818590418305</v>
      </c>
    </row>
    <row r="252" spans="1:36" x14ac:dyDescent="0.25">
      <c r="A252" s="3">
        <v>42095</v>
      </c>
      <c r="B252" s="2"/>
      <c r="C252" s="1">
        <v>18962</v>
      </c>
      <c r="D252" s="1">
        <v>1575586</v>
      </c>
      <c r="E252" s="1"/>
      <c r="F252" s="2">
        <v>41.45</v>
      </c>
      <c r="H252" s="2">
        <v>48.85</v>
      </c>
      <c r="I252" s="1">
        <v>197913</v>
      </c>
      <c r="J252" s="1">
        <v>119368</v>
      </c>
      <c r="K252" s="1">
        <v>78545</v>
      </c>
      <c r="L252">
        <v>110.74776318849641</v>
      </c>
      <c r="M252" s="2">
        <v>142.41</v>
      </c>
      <c r="N252">
        <v>225497</v>
      </c>
      <c r="O252">
        <v>208357.7</v>
      </c>
      <c r="P252" s="2">
        <v>0.71</v>
      </c>
      <c r="Q252" s="2">
        <f t="shared" si="45"/>
        <v>463.49327191595688</v>
      </c>
      <c r="R252" s="2">
        <v>8.1715956114139177E-2</v>
      </c>
      <c r="S252" s="2">
        <f t="shared" si="51"/>
        <v>22748.847714002106</v>
      </c>
      <c r="T252" s="2">
        <f t="shared" si="46"/>
        <v>1890241.8507706847</v>
      </c>
      <c r="U252" s="2">
        <f t="shared" si="48"/>
        <v>237437.64885672921</v>
      </c>
      <c r="V252" s="2">
        <f t="shared" si="49"/>
        <v>143206.64771253051</v>
      </c>
      <c r="W252" s="2">
        <f t="shared" si="50"/>
        <v>94231.001144198672</v>
      </c>
      <c r="X252" s="2">
        <v>44</v>
      </c>
      <c r="Y252" s="2">
        <v>46</v>
      </c>
      <c r="Z252" s="2">
        <v>31</v>
      </c>
      <c r="AA252" s="2">
        <v>92</v>
      </c>
      <c r="AB252">
        <v>-97828</v>
      </c>
      <c r="AC252" s="2">
        <f t="shared" si="47"/>
        <v>37.605439911153368</v>
      </c>
      <c r="AD252" s="2">
        <f t="shared" si="54"/>
        <v>-3.1026740151051224</v>
      </c>
      <c r="AE252" s="2">
        <f t="shared" si="52"/>
        <v>-1.1041666666666727</v>
      </c>
      <c r="AF252" s="2">
        <f t="shared" si="55"/>
        <v>-0.45309596457819845</v>
      </c>
      <c r="AG252" s="2">
        <f t="shared" si="44"/>
        <v>8.9988838945843419</v>
      </c>
      <c r="AH252" s="2">
        <f t="shared" si="57"/>
        <v>0.66008000239266007</v>
      </c>
      <c r="AI252" s="2">
        <f t="shared" si="56"/>
        <v>8.9693040604536414</v>
      </c>
      <c r="AJ252" s="2">
        <f t="shared" si="53"/>
        <v>0.21436954095963578</v>
      </c>
    </row>
    <row r="253" spans="1:36" x14ac:dyDescent="0.25">
      <c r="A253" s="3">
        <v>42125</v>
      </c>
      <c r="B253" s="2"/>
      <c r="C253" s="1">
        <v>18600</v>
      </c>
      <c r="D253" s="1">
        <v>1584384</v>
      </c>
      <c r="E253" s="1"/>
      <c r="F253" s="2">
        <v>42.36</v>
      </c>
      <c r="H253" s="2">
        <v>48.82</v>
      </c>
      <c r="I253" s="1">
        <v>195554</v>
      </c>
      <c r="J253" s="1">
        <v>119084</v>
      </c>
      <c r="K253" s="1">
        <v>76470</v>
      </c>
      <c r="L253">
        <v>110.06131076519745</v>
      </c>
      <c r="M253" s="2">
        <v>141.16</v>
      </c>
      <c r="N253">
        <v>228678.7</v>
      </c>
      <c r="O253">
        <v>210645.3</v>
      </c>
      <c r="P253" s="2">
        <v>0.74</v>
      </c>
      <c r="Q253" s="2">
        <f t="shared" si="45"/>
        <v>466.92312212813499</v>
      </c>
      <c r="R253" s="2">
        <v>8.4730892085789433E-2</v>
      </c>
      <c r="S253" s="2">
        <f t="shared" si="51"/>
        <v>22150.638983181409</v>
      </c>
      <c r="T253" s="2">
        <f t="shared" si="46"/>
        <v>1886834.3007918762</v>
      </c>
      <c r="U253" s="2">
        <f t="shared" si="48"/>
        <v>232884.19654392783</v>
      </c>
      <c r="V253" s="2">
        <f t="shared" si="49"/>
        <v>141816.4888533965</v>
      </c>
      <c r="W253" s="2">
        <f t="shared" si="50"/>
        <v>91067.707690531315</v>
      </c>
      <c r="X253" s="2">
        <v>44</v>
      </c>
      <c r="Y253" s="2">
        <v>41</v>
      </c>
      <c r="Z253" s="2">
        <v>26</v>
      </c>
      <c r="AA253" s="2">
        <v>84</v>
      </c>
      <c r="AB253">
        <v>-115599</v>
      </c>
      <c r="AC253" s="2">
        <f t="shared" si="47"/>
        <v>37.19531829119336</v>
      </c>
      <c r="AD253" s="2">
        <f t="shared" si="54"/>
        <v>-3.4605389139652609</v>
      </c>
      <c r="AE253" s="2">
        <f t="shared" si="52"/>
        <v>-0.87774734920300634</v>
      </c>
      <c r="AF253" s="2">
        <f t="shared" si="55"/>
        <v>-0.90334132987456295</v>
      </c>
      <c r="AG253" s="2">
        <f t="shared" si="44"/>
        <v>10.789595950934094</v>
      </c>
      <c r="AH253" s="2">
        <f t="shared" si="57"/>
        <v>1.4109722080559939</v>
      </c>
      <c r="AI253" s="2">
        <f t="shared" si="56"/>
        <v>10.831181376789157</v>
      </c>
      <c r="AJ253" s="2">
        <f t="shared" si="53"/>
        <v>1.097919587325058</v>
      </c>
    </row>
    <row r="254" spans="1:36" x14ac:dyDescent="0.25">
      <c r="A254" s="3">
        <v>42156</v>
      </c>
      <c r="B254" s="2"/>
      <c r="C254" s="1">
        <v>19041</v>
      </c>
      <c r="D254" s="1">
        <v>1596084</v>
      </c>
      <c r="E254" s="1"/>
      <c r="F254" s="2">
        <v>43.19</v>
      </c>
      <c r="H254" s="2">
        <v>49.05</v>
      </c>
      <c r="I254" s="1">
        <v>208790</v>
      </c>
      <c r="J254" s="1">
        <v>130552</v>
      </c>
      <c r="K254" s="1">
        <v>78238</v>
      </c>
      <c r="L254">
        <v>110.45872175785502</v>
      </c>
      <c r="M254" s="2">
        <v>139.85</v>
      </c>
      <c r="N254">
        <v>230201</v>
      </c>
      <c r="O254">
        <v>212096.1</v>
      </c>
      <c r="P254" s="2">
        <v>0.79</v>
      </c>
      <c r="Q254" s="2">
        <f t="shared" si="45"/>
        <v>470.61181479294726</v>
      </c>
      <c r="R254" s="2">
        <v>8.894448818054479E-2</v>
      </c>
      <c r="S254" s="2">
        <f t="shared" si="51"/>
        <v>22498.08858825799</v>
      </c>
      <c r="T254" s="2">
        <f t="shared" si="46"/>
        <v>1885869.3989969627</v>
      </c>
      <c r="U254" s="2">
        <f t="shared" si="48"/>
        <v>246697.96315016993</v>
      </c>
      <c r="V254" s="2">
        <f t="shared" si="49"/>
        <v>154255.05285301493</v>
      </c>
      <c r="W254" s="2">
        <f t="shared" si="50"/>
        <v>92442.910297155016</v>
      </c>
      <c r="X254" s="2">
        <v>46</v>
      </c>
      <c r="Y254" s="2">
        <v>40</v>
      </c>
      <c r="Z254" s="2">
        <v>29</v>
      </c>
      <c r="AA254" s="2">
        <v>73</v>
      </c>
      <c r="AB254">
        <v>-111199</v>
      </c>
      <c r="AC254" s="2">
        <f t="shared" si="47"/>
        <v>36.875664111252469</v>
      </c>
      <c r="AD254" s="2">
        <f t="shared" si="54"/>
        <v>-2.5842853162440838</v>
      </c>
      <c r="AE254" s="2">
        <f t="shared" si="52"/>
        <v>-0.92802493624256632</v>
      </c>
      <c r="AF254" s="2">
        <f t="shared" si="55"/>
        <v>-1.9361926122579698</v>
      </c>
      <c r="AG254" s="2">
        <f t="shared" si="44"/>
        <v>11.674927438294059</v>
      </c>
      <c r="AH254" s="2">
        <f t="shared" si="57"/>
        <v>0.66569383156367401</v>
      </c>
      <c r="AI254" s="2">
        <f t="shared" si="56"/>
        <v>11.820386058941645</v>
      </c>
      <c r="AJ254" s="2">
        <f t="shared" si="53"/>
        <v>0.6887407409517321</v>
      </c>
    </row>
    <row r="255" spans="1:36" x14ac:dyDescent="0.25">
      <c r="A255" s="3">
        <v>42186</v>
      </c>
      <c r="B255" s="2"/>
      <c r="C255" s="1">
        <v>18211</v>
      </c>
      <c r="D255" s="1">
        <v>1594184</v>
      </c>
      <c r="E255" s="1"/>
      <c r="F255" s="2">
        <v>44.14</v>
      </c>
      <c r="H255" s="2">
        <v>49.95</v>
      </c>
      <c r="I255" s="1">
        <v>193973</v>
      </c>
      <c r="J255" s="1">
        <v>117262</v>
      </c>
      <c r="K255" s="1">
        <v>76711</v>
      </c>
      <c r="L255">
        <v>109.74406990614148</v>
      </c>
      <c r="M255" s="2">
        <v>138.83000000000001</v>
      </c>
      <c r="N255">
        <v>230472.3</v>
      </c>
      <c r="O255">
        <v>214243.4</v>
      </c>
      <c r="P255" s="2">
        <v>0.62</v>
      </c>
      <c r="Q255" s="2">
        <f t="shared" si="45"/>
        <v>473.52960804466352</v>
      </c>
      <c r="R255" s="2">
        <v>9.5586385368727544E-2</v>
      </c>
      <c r="S255" s="2">
        <f t="shared" si="51"/>
        <v>21384.807778286169</v>
      </c>
      <c r="T255" s="2">
        <f t="shared" si="46"/>
        <v>1872017.9234099914</v>
      </c>
      <c r="U255" s="2">
        <f t="shared" si="48"/>
        <v>227778.55796922205</v>
      </c>
      <c r="V255" s="2">
        <f t="shared" si="49"/>
        <v>137698.3872218655</v>
      </c>
      <c r="W255" s="2">
        <f t="shared" si="50"/>
        <v>90080.170747356562</v>
      </c>
      <c r="X255" s="2">
        <v>46</v>
      </c>
      <c r="Y255" s="2">
        <v>46</v>
      </c>
      <c r="Z255" s="2">
        <v>30</v>
      </c>
      <c r="AA255" s="2">
        <v>79</v>
      </c>
      <c r="AB255">
        <v>-157905</v>
      </c>
      <c r="AC255" s="2">
        <f t="shared" si="47"/>
        <v>36.867345197552126</v>
      </c>
      <c r="AD255" s="2">
        <f t="shared" si="54"/>
        <v>-4.0168694690265294</v>
      </c>
      <c r="AE255" s="2">
        <f t="shared" si="52"/>
        <v>-0.72935287808364446</v>
      </c>
      <c r="AF255" s="2">
        <f t="shared" si="55"/>
        <v>-2.7364833958466672</v>
      </c>
      <c r="AG255" s="2">
        <f t="shared" si="44"/>
        <v>11.005508076199867</v>
      </c>
      <c r="AH255" s="2">
        <f t="shared" si="57"/>
        <v>0.11785352800377513</v>
      </c>
      <c r="AI255" s="2">
        <f t="shared" si="56"/>
        <v>11.207231262107298</v>
      </c>
      <c r="AJ255" s="2">
        <f t="shared" si="53"/>
        <v>1.0124184273072379</v>
      </c>
    </row>
    <row r="256" spans="1:36" x14ac:dyDescent="0.25">
      <c r="A256" s="3">
        <v>42217</v>
      </c>
      <c r="B256" s="2"/>
      <c r="C256" s="1">
        <v>17887</v>
      </c>
      <c r="D256" s="1">
        <v>1601273</v>
      </c>
      <c r="E256" s="1"/>
      <c r="F256" s="2">
        <v>45.13</v>
      </c>
      <c r="H256" s="2">
        <v>50.94</v>
      </c>
      <c r="I256" s="1">
        <v>186213</v>
      </c>
      <c r="J256" s="1">
        <v>111441</v>
      </c>
      <c r="K256" s="1">
        <v>74772</v>
      </c>
      <c r="L256">
        <v>109.08433074115344</v>
      </c>
      <c r="M256" s="2">
        <v>139.09</v>
      </c>
      <c r="N256">
        <v>230399.6</v>
      </c>
      <c r="O256">
        <v>214616.6</v>
      </c>
      <c r="P256" s="2">
        <v>0.22</v>
      </c>
      <c r="Q256" s="2">
        <f t="shared" si="45"/>
        <v>474.57137318236175</v>
      </c>
      <c r="R256" s="2">
        <v>9.5258529093804167E-2</v>
      </c>
      <c r="S256" s="2">
        <f t="shared" si="51"/>
        <v>20958.233039923485</v>
      </c>
      <c r="T256" s="2">
        <f t="shared" si="46"/>
        <v>1876214.7198824508</v>
      </c>
      <c r="U256" s="2">
        <f t="shared" si="48"/>
        <v>218186.13792493273</v>
      </c>
      <c r="V256" s="2">
        <f t="shared" si="49"/>
        <v>130575.63863152642</v>
      </c>
      <c r="W256" s="2">
        <f t="shared" si="50"/>
        <v>87610.499293406319</v>
      </c>
      <c r="X256" s="2">
        <v>44</v>
      </c>
      <c r="Y256" s="2">
        <v>40</v>
      </c>
      <c r="Z256" s="2">
        <v>31</v>
      </c>
      <c r="AA256" s="2">
        <v>77</v>
      </c>
      <c r="AB256">
        <v>-86543</v>
      </c>
      <c r="AC256" s="2">
        <f t="shared" si="47"/>
        <v>37.812211446447108</v>
      </c>
      <c r="AD256" s="2">
        <f t="shared" si="54"/>
        <v>-4.5170591061989285</v>
      </c>
      <c r="AE256" s="2">
        <f t="shared" si="52"/>
        <v>0.18727940646834362</v>
      </c>
      <c r="AF256" s="2">
        <f t="shared" si="55"/>
        <v>-3.1805843479057572</v>
      </c>
      <c r="AG256" s="2">
        <f t="shared" si="44"/>
        <v>8.4335977191254408</v>
      </c>
      <c r="AH256" s="2">
        <f t="shared" si="57"/>
        <v>-3.154392089634861E-2</v>
      </c>
      <c r="AI256" s="2">
        <f t="shared" si="56"/>
        <v>8.4632711427637286</v>
      </c>
      <c r="AJ256" s="2">
        <f t="shared" si="53"/>
        <v>0.17419439758705746</v>
      </c>
    </row>
    <row r="257" spans="1:36" x14ac:dyDescent="0.25">
      <c r="A257" s="3">
        <v>42248</v>
      </c>
      <c r="B257" s="2"/>
      <c r="C257" s="1">
        <v>18136</v>
      </c>
      <c r="D257" s="1">
        <v>1610315</v>
      </c>
      <c r="E257" s="1"/>
      <c r="F257" s="2">
        <v>46.22</v>
      </c>
      <c r="H257" s="2">
        <v>50.21</v>
      </c>
      <c r="I257" s="1">
        <v>197295</v>
      </c>
      <c r="J257" s="1">
        <v>122296</v>
      </c>
      <c r="K257" s="1">
        <v>74999</v>
      </c>
      <c r="L257">
        <v>108.91036864883267</v>
      </c>
      <c r="M257" s="2">
        <v>137.97999999999999</v>
      </c>
      <c r="N257">
        <v>231137.4</v>
      </c>
      <c r="O257">
        <v>215533.6</v>
      </c>
      <c r="P257" s="2">
        <v>0.54</v>
      </c>
      <c r="Q257" s="2">
        <f t="shared" si="45"/>
        <v>477.13405859754653</v>
      </c>
      <c r="R257" s="2">
        <v>9.4931813812181298E-2</v>
      </c>
      <c r="S257" s="2">
        <f t="shared" si="51"/>
        <v>21135.853221699501</v>
      </c>
      <c r="T257" s="2">
        <f t="shared" si="46"/>
        <v>1876675.2029499908</v>
      </c>
      <c r="U257" s="2">
        <f t="shared" si="48"/>
        <v>229929.32076396138</v>
      </c>
      <c r="V257" s="2">
        <f t="shared" si="49"/>
        <v>142524.82937808571</v>
      </c>
      <c r="W257" s="2">
        <f t="shared" si="50"/>
        <v>87404.491385875663</v>
      </c>
      <c r="X257" s="2">
        <v>47</v>
      </c>
      <c r="Y257" s="2">
        <v>47</v>
      </c>
      <c r="Z257" s="2">
        <v>32</v>
      </c>
      <c r="AA257" s="2">
        <v>73</v>
      </c>
      <c r="AB257">
        <v>-95602</v>
      </c>
      <c r="AC257" s="2">
        <f t="shared" si="47"/>
        <v>37.186624870291894</v>
      </c>
      <c r="AD257" s="2">
        <f t="shared" si="54"/>
        <v>-5.5643008692081501</v>
      </c>
      <c r="AE257" s="2">
        <f t="shared" si="52"/>
        <v>-0.79804443166295869</v>
      </c>
      <c r="AF257" s="2">
        <f t="shared" si="55"/>
        <v>-3.63719862227323</v>
      </c>
      <c r="AG257" s="2">
        <f t="shared" si="44"/>
        <v>6.0349881779337755</v>
      </c>
      <c r="AH257" s="2">
        <f t="shared" si="57"/>
        <v>0.32022625039278552</v>
      </c>
      <c r="AI257" s="2">
        <f t="shared" si="56"/>
        <v>5.9314840726984563</v>
      </c>
      <c r="AJ257" s="2">
        <f t="shared" si="53"/>
        <v>0.42727356597764832</v>
      </c>
    </row>
    <row r="258" spans="1:36" x14ac:dyDescent="0.25">
      <c r="A258" s="3">
        <v>42278</v>
      </c>
      <c r="B258" s="2"/>
      <c r="C258" s="1">
        <v>14696</v>
      </c>
      <c r="D258" s="1">
        <v>1602647</v>
      </c>
      <c r="E258" s="1"/>
      <c r="F258" s="2">
        <v>47.53</v>
      </c>
      <c r="H258" s="2">
        <v>53.33</v>
      </c>
      <c r="I258" s="1">
        <v>186996</v>
      </c>
      <c r="J258" s="1">
        <v>114788</v>
      </c>
      <c r="K258" s="1">
        <v>72208</v>
      </c>
      <c r="L258">
        <v>108.39479083870583</v>
      </c>
      <c r="M258" s="2">
        <v>138.94999999999999</v>
      </c>
      <c r="N258">
        <v>236019.9</v>
      </c>
      <c r="O258">
        <v>220530.5</v>
      </c>
      <c r="P258" s="2">
        <v>0.82</v>
      </c>
      <c r="Q258" s="2">
        <f t="shared" si="45"/>
        <v>481.04655787804643</v>
      </c>
      <c r="R258" s="2">
        <v>9.9293223148218646E-2</v>
      </c>
      <c r="S258" s="2">
        <f t="shared" si="51"/>
        <v>16987.549193333671</v>
      </c>
      <c r="T258" s="2">
        <f t="shared" si="46"/>
        <v>1852547.9553653121</v>
      </c>
      <c r="U258" s="2">
        <f t="shared" si="48"/>
        <v>216154.31062579085</v>
      </c>
      <c r="V258" s="2">
        <f t="shared" si="49"/>
        <v>132686.90778472953</v>
      </c>
      <c r="W258" s="2">
        <f t="shared" si="50"/>
        <v>83467.402841061354</v>
      </c>
      <c r="X258" s="2">
        <v>45</v>
      </c>
      <c r="Y258" s="2">
        <v>39</v>
      </c>
      <c r="Z258" s="2">
        <v>30</v>
      </c>
      <c r="AA258" s="2">
        <v>68</v>
      </c>
      <c r="AB258">
        <v>-169131</v>
      </c>
      <c r="AC258" s="2">
        <f t="shared" si="47"/>
        <v>39.480528735440416</v>
      </c>
      <c r="AD258" s="2">
        <f t="shared" si="54"/>
        <v>-4.5541970050831271</v>
      </c>
      <c r="AE258" s="2">
        <f t="shared" si="52"/>
        <v>0.70300043484563535</v>
      </c>
      <c r="AF258" s="2">
        <f t="shared" si="55"/>
        <v>-3.6839012248942704</v>
      </c>
      <c r="AG258" s="2">
        <f t="shared" si="44"/>
        <v>7.9750708412287263</v>
      </c>
      <c r="AH258" s="2">
        <f t="shared" si="57"/>
        <v>2.1123799090930317</v>
      </c>
      <c r="AI258" s="2">
        <f t="shared" si="56"/>
        <v>8.0550382207144047</v>
      </c>
      <c r="AJ258" s="2">
        <f t="shared" si="53"/>
        <v>2.3183856252575019</v>
      </c>
    </row>
    <row r="259" spans="1:36" x14ac:dyDescent="0.25">
      <c r="A259" s="3">
        <v>42309</v>
      </c>
      <c r="B259" s="2"/>
      <c r="C259" s="1">
        <v>16819</v>
      </c>
      <c r="D259" s="1">
        <v>1614464</v>
      </c>
      <c r="E259" s="1"/>
      <c r="F259" s="2">
        <v>48.13</v>
      </c>
      <c r="H259" s="2">
        <v>51.39</v>
      </c>
      <c r="I259" s="1">
        <v>190654</v>
      </c>
      <c r="J259" s="1">
        <v>115978</v>
      </c>
      <c r="K259" s="1">
        <v>74676</v>
      </c>
      <c r="L259">
        <v>107.57035517256561</v>
      </c>
      <c r="M259" s="2">
        <v>136.94</v>
      </c>
      <c r="N259">
        <v>247171.6</v>
      </c>
      <c r="O259">
        <v>231579.9</v>
      </c>
      <c r="P259" s="2">
        <v>1.01</v>
      </c>
      <c r="Q259" s="2">
        <f t="shared" si="45"/>
        <v>485.9051281126147</v>
      </c>
      <c r="R259" s="2">
        <v>0.10476179952444098</v>
      </c>
      <c r="S259" s="2">
        <f t="shared" si="51"/>
        <v>19247.192218330769</v>
      </c>
      <c r="T259" s="2">
        <f t="shared" si="46"/>
        <v>1847547.3534440317</v>
      </c>
      <c r="U259" s="2">
        <f t="shared" si="48"/>
        <v>218179.09419071497</v>
      </c>
      <c r="V259" s="2">
        <f t="shared" si="49"/>
        <v>132721.97271523671</v>
      </c>
      <c r="W259" s="2">
        <f t="shared" si="50"/>
        <v>85457.121475478256</v>
      </c>
      <c r="X259" s="2">
        <v>46</v>
      </c>
      <c r="Y259" s="2">
        <v>40</v>
      </c>
      <c r="Z259" s="2">
        <v>30</v>
      </c>
      <c r="AA259" s="2">
        <v>74</v>
      </c>
      <c r="AB259">
        <v>-130629</v>
      </c>
      <c r="AC259" s="2">
        <f t="shared" si="47"/>
        <v>37.034064777735608</v>
      </c>
      <c r="AD259" s="2">
        <f t="shared" si="54"/>
        <v>-5.9800892550635147</v>
      </c>
      <c r="AE259" s="2">
        <f t="shared" si="52"/>
        <v>-1.4465635120546882</v>
      </c>
      <c r="AF259" s="2">
        <f t="shared" si="55"/>
        <v>-3.6717863182523458</v>
      </c>
      <c r="AG259" s="2">
        <f t="shared" si="44"/>
        <v>10.679516876759521</v>
      </c>
      <c r="AH259" s="2">
        <f t="shared" si="57"/>
        <v>4.7248981971435455</v>
      </c>
      <c r="AI259" s="2">
        <f t="shared" si="56"/>
        <v>11.588745327177108</v>
      </c>
      <c r="AJ259" s="2">
        <f t="shared" si="53"/>
        <v>5.0103727148852473</v>
      </c>
    </row>
    <row r="260" spans="1:36" x14ac:dyDescent="0.25">
      <c r="A260" s="3">
        <v>42339</v>
      </c>
      <c r="B260" s="2"/>
      <c r="C260" s="1">
        <v>16270</v>
      </c>
      <c r="D260" s="1">
        <v>1637145</v>
      </c>
      <c r="E260" s="1"/>
      <c r="F260" s="2">
        <v>46.89</v>
      </c>
      <c r="H260" s="2">
        <v>50.79</v>
      </c>
      <c r="I260" s="1">
        <v>214880</v>
      </c>
      <c r="J260" s="1">
        <v>141470</v>
      </c>
      <c r="K260" s="1">
        <v>73410</v>
      </c>
      <c r="L260">
        <v>107.02571393348755</v>
      </c>
      <c r="M260" s="2">
        <v>136.38999999999999</v>
      </c>
      <c r="N260">
        <v>267499.40000000002</v>
      </c>
      <c r="O260">
        <v>250237.5</v>
      </c>
      <c r="P260" s="2">
        <v>0.96</v>
      </c>
      <c r="Q260" s="2">
        <f t="shared" si="45"/>
        <v>490.56981734249581</v>
      </c>
      <c r="R260" s="2">
        <v>0.10673497995621717</v>
      </c>
      <c r="S260" s="2">
        <f t="shared" si="51"/>
        <v>18441.889862330347</v>
      </c>
      <c r="T260" s="2">
        <f t="shared" si="46"/>
        <v>1855688.2469984523</v>
      </c>
      <c r="U260" s="2">
        <f t="shared" si="48"/>
        <v>243564.43107667763</v>
      </c>
      <c r="V260" s="2">
        <f t="shared" si="49"/>
        <v>160354.89605555468</v>
      </c>
      <c r="W260" s="2">
        <f t="shared" si="50"/>
        <v>83209.535021122982</v>
      </c>
      <c r="X260" s="2">
        <v>41</v>
      </c>
      <c r="Y260" s="2">
        <v>38</v>
      </c>
      <c r="Z260" s="2">
        <v>26</v>
      </c>
      <c r="AA260" s="2">
        <v>66</v>
      </c>
      <c r="AB260">
        <v>-596208</v>
      </c>
      <c r="AC260" s="2">
        <f t="shared" si="47"/>
        <v>36.247613684321522</v>
      </c>
      <c r="AD260" s="2">
        <f t="shared" si="54"/>
        <v>-6.7291253504752842</v>
      </c>
      <c r="AE260" s="2">
        <f t="shared" si="52"/>
        <v>-0.40163575288448827</v>
      </c>
      <c r="AF260" s="2">
        <f t="shared" si="55"/>
        <v>-3.3583831217326443</v>
      </c>
      <c r="AG260" s="2">
        <f t="shared" ref="AG260:AG295" si="58">(N260/N248-1)*100</f>
        <v>15.47238455541522</v>
      </c>
      <c r="AH260" s="2">
        <f t="shared" si="57"/>
        <v>8.2241649121501013</v>
      </c>
      <c r="AI260" s="2">
        <f t="shared" si="56"/>
        <v>16.691467270896744</v>
      </c>
      <c r="AJ260" s="2">
        <f t="shared" si="53"/>
        <v>8.0566577669305417</v>
      </c>
    </row>
    <row r="261" spans="1:36" x14ac:dyDescent="0.25">
      <c r="A261" s="3">
        <v>42370</v>
      </c>
      <c r="B261" s="2"/>
      <c r="C261" s="1">
        <v>15119</v>
      </c>
      <c r="D261" s="1">
        <v>1614493</v>
      </c>
      <c r="E261" s="1"/>
      <c r="F261" s="2">
        <v>49.44</v>
      </c>
      <c r="H261" s="2">
        <v>51.31</v>
      </c>
      <c r="I261" s="1">
        <v>163214</v>
      </c>
      <c r="J261" s="1">
        <v>95249</v>
      </c>
      <c r="K261" s="1">
        <v>67965</v>
      </c>
      <c r="L261">
        <v>106.59727770587318</v>
      </c>
      <c r="M261" s="2">
        <v>135.68</v>
      </c>
      <c r="N261">
        <v>265386.7</v>
      </c>
      <c r="O261">
        <v>247173.3</v>
      </c>
      <c r="P261" s="2">
        <v>1.27</v>
      </c>
      <c r="Q261" s="2">
        <f t="shared" ref="Q261:Q299" si="59">Q260*(1+P261/100)</f>
        <v>496.80005402274548</v>
      </c>
      <c r="R261" s="2">
        <v>0.10706293382226506</v>
      </c>
      <c r="S261" s="2">
        <f t="shared" si="51"/>
        <v>16922.328762064895</v>
      </c>
      <c r="T261" s="2">
        <f t="shared" si="46"/>
        <v>1807062.724390002</v>
      </c>
      <c r="U261" s="2">
        <f t="shared" si="48"/>
        <v>182681.45820303325</v>
      </c>
      <c r="V261" s="2">
        <f t="shared" si="49"/>
        <v>106609.88770804413</v>
      </c>
      <c r="W261" s="2">
        <f t="shared" si="50"/>
        <v>76071.570494989122</v>
      </c>
      <c r="X261" s="2">
        <v>40</v>
      </c>
      <c r="Y261" s="2">
        <v>35</v>
      </c>
      <c r="Z261" s="2">
        <v>33</v>
      </c>
      <c r="AA261" s="2">
        <v>78</v>
      </c>
      <c r="AB261">
        <v>-99694</v>
      </c>
      <c r="AC261" s="2">
        <f t="shared" si="47"/>
        <v>36.676963320941859</v>
      </c>
      <c r="AD261" s="2">
        <f t="shared" si="54"/>
        <v>-6.5822087579179289</v>
      </c>
      <c r="AE261" s="2">
        <f t="shared" si="52"/>
        <v>-0.52056602390203599</v>
      </c>
      <c r="AF261" s="2">
        <f t="shared" si="55"/>
        <v>-3.0004114984422015</v>
      </c>
      <c r="AG261" s="2">
        <f t="shared" si="58"/>
        <v>13.788475745418328</v>
      </c>
      <c r="AH261" s="2">
        <f t="shared" si="57"/>
        <v>-0.78979616402878872</v>
      </c>
      <c r="AI261" s="2">
        <f t="shared" si="56"/>
        <v>15.053478649036878</v>
      </c>
      <c r="AJ261" s="2">
        <f t="shared" si="53"/>
        <v>-1.2245167091263331</v>
      </c>
    </row>
    <row r="262" spans="1:36" x14ac:dyDescent="0.25">
      <c r="A262" s="3">
        <v>42401</v>
      </c>
      <c r="B262" s="2"/>
      <c r="C262" s="1">
        <v>16203</v>
      </c>
      <c r="D262" s="1">
        <v>1602847</v>
      </c>
      <c r="E262" s="1"/>
      <c r="F262" s="2">
        <v>50.57</v>
      </c>
      <c r="H262" s="2">
        <v>52.41</v>
      </c>
      <c r="I262" s="1">
        <v>168897</v>
      </c>
      <c r="J262" s="1">
        <v>97125</v>
      </c>
      <c r="K262" s="1">
        <v>71772</v>
      </c>
      <c r="L262">
        <v>106.01875155758228</v>
      </c>
      <c r="M262" s="2">
        <v>135.62</v>
      </c>
      <c r="N262">
        <v>261100.5</v>
      </c>
      <c r="O262">
        <v>243246.7</v>
      </c>
      <c r="P262" s="2">
        <v>0.9</v>
      </c>
      <c r="Q262" s="2">
        <f t="shared" si="59"/>
        <v>501.27125450895016</v>
      </c>
      <c r="R262" s="2">
        <v>0.1035630312454705</v>
      </c>
      <c r="S262" s="2">
        <f t="shared" si="51"/>
        <v>17973.85885203271</v>
      </c>
      <c r="T262" s="2">
        <f t="shared" si="46"/>
        <v>1778025.4113067996</v>
      </c>
      <c r="U262" s="2">
        <f t="shared" si="48"/>
        <v>187356.09692845578</v>
      </c>
      <c r="V262" s="2">
        <f t="shared" si="49"/>
        <v>107739.98895289002</v>
      </c>
      <c r="W262" s="2">
        <f t="shared" si="50"/>
        <v>79616.107975565741</v>
      </c>
      <c r="X262" s="2">
        <v>43</v>
      </c>
      <c r="Y262" s="2">
        <v>40</v>
      </c>
      <c r="Z262" s="2">
        <v>35</v>
      </c>
      <c r="AA262" s="2">
        <v>79</v>
      </c>
      <c r="AB262">
        <v>-104582</v>
      </c>
      <c r="AC262" s="2">
        <f t="shared" si="47"/>
        <v>38.107199756403176</v>
      </c>
      <c r="AD262" s="2">
        <f t="shared" si="54"/>
        <v>-6.0152460152460225</v>
      </c>
      <c r="AE262" s="2">
        <f t="shared" si="52"/>
        <v>-4.4221698113211527E-2</v>
      </c>
      <c r="AF262" s="2">
        <f t="shared" si="55"/>
        <v>-2.8130692975607441</v>
      </c>
      <c r="AG262" s="2">
        <f t="shared" si="58"/>
        <v>13.163523361873363</v>
      </c>
      <c r="AH262" s="2">
        <f t="shared" si="57"/>
        <v>-1.6150771685242704</v>
      </c>
      <c r="AI262" s="2">
        <f t="shared" si="56"/>
        <v>13.885086165243997</v>
      </c>
      <c r="AJ262" s="2">
        <f t="shared" si="53"/>
        <v>-1.5886020051518401</v>
      </c>
    </row>
    <row r="263" spans="1:36" x14ac:dyDescent="0.25">
      <c r="A263" s="3">
        <v>42430</v>
      </c>
      <c r="B263" s="2"/>
      <c r="C263" s="1">
        <v>17278</v>
      </c>
      <c r="D263" s="1">
        <v>1591966</v>
      </c>
      <c r="E263" s="1"/>
      <c r="F263" s="2">
        <v>50.8</v>
      </c>
      <c r="H263" s="2">
        <v>53.44</v>
      </c>
      <c r="I263" s="1">
        <v>189987</v>
      </c>
      <c r="J263" s="1">
        <v>115707</v>
      </c>
      <c r="K263" s="1">
        <v>74280</v>
      </c>
      <c r="L263">
        <v>106.24249850602222</v>
      </c>
      <c r="M263" s="2">
        <v>134.62</v>
      </c>
      <c r="N263">
        <v>242769.7</v>
      </c>
      <c r="O263">
        <v>226286.5</v>
      </c>
      <c r="P263" s="2">
        <v>0.43</v>
      </c>
      <c r="Q263" s="2">
        <f t="shared" si="59"/>
        <v>503.42672090333866</v>
      </c>
      <c r="R263" s="2">
        <v>9.3869277812698382E-2</v>
      </c>
      <c r="S263" s="2">
        <f t="shared" si="51"/>
        <v>19084.285363188319</v>
      </c>
      <c r="T263" s="2">
        <f t="shared" si="46"/>
        <v>1758394.109994991</v>
      </c>
      <c r="U263" s="2">
        <f t="shared" si="48"/>
        <v>209848.71647737347</v>
      </c>
      <c r="V263" s="2">
        <f t="shared" si="49"/>
        <v>127803.29937020665</v>
      </c>
      <c r="W263" s="2">
        <f t="shared" si="50"/>
        <v>82045.41710716681</v>
      </c>
      <c r="X263" s="2">
        <v>43</v>
      </c>
      <c r="Y263" s="2">
        <v>50</v>
      </c>
      <c r="Z263" s="2">
        <v>37</v>
      </c>
      <c r="AA263" s="2">
        <v>79</v>
      </c>
      <c r="AB263">
        <v>-118776</v>
      </c>
      <c r="AC263" s="2">
        <f t="shared" si="47"/>
        <v>40.272702700654236</v>
      </c>
      <c r="AD263" s="2">
        <f t="shared" si="54"/>
        <v>-6.5138888888888857</v>
      </c>
      <c r="AE263" s="2">
        <f t="shared" si="52"/>
        <v>-0.73735437251143399</v>
      </c>
      <c r="AF263" s="2">
        <f t="shared" si="55"/>
        <v>-2.5163227374541353</v>
      </c>
      <c r="AG263" s="2">
        <f t="shared" si="58"/>
        <v>8.3704768762195023</v>
      </c>
      <c r="AH263" s="2">
        <f t="shared" si="57"/>
        <v>-7.0205916878749663</v>
      </c>
      <c r="AI263" s="2">
        <f t="shared" si="56"/>
        <v>8.8376332294432203</v>
      </c>
      <c r="AJ263" s="2">
        <f t="shared" si="53"/>
        <v>-6.9724275807236058</v>
      </c>
    </row>
    <row r="264" spans="1:36" x14ac:dyDescent="0.25">
      <c r="A264" s="3">
        <v>42461</v>
      </c>
      <c r="B264" s="2"/>
      <c r="C264" s="1">
        <v>16531</v>
      </c>
      <c r="D264" s="1">
        <v>1576823</v>
      </c>
      <c r="E264" s="1"/>
      <c r="F264" s="2">
        <v>51.97</v>
      </c>
      <c r="H264" s="2">
        <v>54.41</v>
      </c>
      <c r="I264" s="1">
        <v>174374</v>
      </c>
      <c r="J264" s="1">
        <v>103134</v>
      </c>
      <c r="K264" s="1">
        <v>71240</v>
      </c>
      <c r="L264">
        <v>105.82515578429351</v>
      </c>
      <c r="M264" s="2">
        <v>134.49</v>
      </c>
      <c r="N264">
        <v>245499.2</v>
      </c>
      <c r="O264">
        <v>227707.3</v>
      </c>
      <c r="P264" s="2">
        <v>0.61</v>
      </c>
      <c r="Q264" s="2">
        <f t="shared" si="59"/>
        <v>506.49762390084902</v>
      </c>
      <c r="R264" s="2">
        <v>9.2783120253555618E-2</v>
      </c>
      <c r="S264" s="2">
        <f t="shared" si="51"/>
        <v>18148.486346888916</v>
      </c>
      <c r="T264" s="2">
        <f t="shared" si="46"/>
        <v>1731108.2624741646</v>
      </c>
      <c r="U264" s="2">
        <f t="shared" si="48"/>
        <v>191435.73638935378</v>
      </c>
      <c r="V264" s="2">
        <f t="shared" si="49"/>
        <v>113225.21268526049</v>
      </c>
      <c r="W264" s="2">
        <f t="shared" si="50"/>
        <v>78210.523704093284</v>
      </c>
      <c r="X264" s="2">
        <v>45</v>
      </c>
      <c r="Y264" s="2">
        <v>46</v>
      </c>
      <c r="Z264" s="2">
        <v>37</v>
      </c>
      <c r="AA264" s="2">
        <v>76</v>
      </c>
      <c r="AB264">
        <v>-62844</v>
      </c>
      <c r="AC264" s="2">
        <f t="shared" si="47"/>
        <v>41.29976674984934</v>
      </c>
      <c r="AD264" s="2">
        <f t="shared" si="54"/>
        <v>-5.5614072045502283</v>
      </c>
      <c r="AE264" s="2">
        <f t="shared" si="52"/>
        <v>-9.6568117664530551E-2</v>
      </c>
      <c r="AF264" s="2">
        <f t="shared" si="55"/>
        <v>-2.6463761873998237</v>
      </c>
      <c r="AG264" s="2">
        <f t="shared" si="58"/>
        <v>8.8702732187124553</v>
      </c>
      <c r="AH264" s="2">
        <f t="shared" si="57"/>
        <v>1.1243165848126901</v>
      </c>
      <c r="AI264" s="2">
        <f t="shared" si="56"/>
        <v>9.2867218250153307</v>
      </c>
      <c r="AJ264" s="2">
        <f t="shared" si="53"/>
        <v>0.6278766077516762</v>
      </c>
    </row>
    <row r="265" spans="1:36" x14ac:dyDescent="0.25">
      <c r="A265" s="3">
        <v>42491</v>
      </c>
      <c r="B265" s="2"/>
      <c r="C265" s="1">
        <v>17284</v>
      </c>
      <c r="D265" s="1">
        <v>1580332</v>
      </c>
      <c r="E265" s="1"/>
      <c r="F265" s="2">
        <v>51.9</v>
      </c>
      <c r="H265" s="2">
        <v>54.24</v>
      </c>
      <c r="I265" s="1">
        <v>183715</v>
      </c>
      <c r="J265" s="1">
        <v>109369</v>
      </c>
      <c r="K265" s="1">
        <v>74346</v>
      </c>
      <c r="L265">
        <v>106.39288827444682</v>
      </c>
      <c r="M265" s="2">
        <v>134.12</v>
      </c>
      <c r="N265">
        <v>245661.5</v>
      </c>
      <c r="O265">
        <v>227042.4</v>
      </c>
      <c r="P265" s="2">
        <v>0.78</v>
      </c>
      <c r="Q265" s="2">
        <f t="shared" si="59"/>
        <v>510.44830536727568</v>
      </c>
      <c r="R265" s="2">
        <v>9.3217022624114909E-2</v>
      </c>
      <c r="S265" s="2">
        <f t="shared" si="51"/>
        <v>18828.30335095336</v>
      </c>
      <c r="T265" s="2">
        <f t="shared" si="46"/>
        <v>1721532.64818438</v>
      </c>
      <c r="U265" s="2">
        <f t="shared" si="48"/>
        <v>200129.70088639183</v>
      </c>
      <c r="V265" s="2">
        <f t="shared" si="49"/>
        <v>119140.98062892952</v>
      </c>
      <c r="W265" s="2">
        <f t="shared" si="50"/>
        <v>80988.720257462308</v>
      </c>
      <c r="X265" s="2">
        <v>43</v>
      </c>
      <c r="Y265" s="2">
        <v>44</v>
      </c>
      <c r="Z265" s="2">
        <v>32</v>
      </c>
      <c r="AA265" s="2">
        <v>74</v>
      </c>
      <c r="AB265">
        <v>-72615</v>
      </c>
      <c r="AC265" s="2">
        <f t="shared" si="47"/>
        <v>41.088179938662492</v>
      </c>
      <c r="AD265" s="2">
        <f t="shared" si="54"/>
        <v>-4.9872485123264365</v>
      </c>
      <c r="AE265" s="2">
        <f t="shared" si="52"/>
        <v>-0.27511339133021728</v>
      </c>
      <c r="AF265" s="2">
        <f t="shared" si="55"/>
        <v>-2.4914626521090999</v>
      </c>
      <c r="AG265" s="2">
        <f t="shared" si="58"/>
        <v>7.4264896555735094</v>
      </c>
      <c r="AH265" s="2">
        <f t="shared" si="57"/>
        <v>6.6110195063773247E-2</v>
      </c>
      <c r="AI265" s="2">
        <f t="shared" si="56"/>
        <v>7.7842230517367383</v>
      </c>
      <c r="AJ265" s="2">
        <f t="shared" si="53"/>
        <v>-0.29199766542398198</v>
      </c>
    </row>
    <row r="266" spans="1:36" x14ac:dyDescent="0.25">
      <c r="A266" s="3">
        <v>42522</v>
      </c>
      <c r="B266" s="2"/>
      <c r="C266" s="1">
        <v>18183</v>
      </c>
      <c r="D266" s="1">
        <v>1568993</v>
      </c>
      <c r="E266" s="1"/>
      <c r="F266" s="2">
        <v>51.73</v>
      </c>
      <c r="H266" s="2">
        <v>53.4</v>
      </c>
      <c r="I266" s="1">
        <v>187038</v>
      </c>
      <c r="J266" s="1">
        <v>112379</v>
      </c>
      <c r="K266" s="1">
        <v>74659</v>
      </c>
      <c r="L266">
        <v>105.25912498405219</v>
      </c>
      <c r="M266" s="2">
        <v>134.59</v>
      </c>
      <c r="N266">
        <v>248501.9</v>
      </c>
      <c r="O266">
        <v>229781.8</v>
      </c>
      <c r="P266" s="2">
        <v>0.35</v>
      </c>
      <c r="Q266" s="2">
        <f t="shared" si="59"/>
        <v>512.2348744360612</v>
      </c>
      <c r="R266" s="2">
        <v>8.844457009951312E-2</v>
      </c>
      <c r="S266" s="2">
        <f t="shared" si="51"/>
        <v>19738.542953768781</v>
      </c>
      <c r="T266" s="2">
        <f t="shared" si="46"/>
        <v>1703219.2556048254</v>
      </c>
      <c r="U266" s="2">
        <f t="shared" si="48"/>
        <v>203038.97030121571</v>
      </c>
      <c r="V266" s="2">
        <f t="shared" si="49"/>
        <v>121992.9449816632</v>
      </c>
      <c r="W266" s="2">
        <f t="shared" si="50"/>
        <v>81046.025319552515</v>
      </c>
      <c r="X266" s="2">
        <v>44</v>
      </c>
      <c r="Y266" s="2">
        <v>39</v>
      </c>
      <c r="Z266" s="2">
        <v>34</v>
      </c>
      <c r="AA266" s="2">
        <v>69</v>
      </c>
      <c r="AB266">
        <v>-91032</v>
      </c>
      <c r="AC266" s="2">
        <f t="shared" si="47"/>
        <v>40.935059270841066</v>
      </c>
      <c r="AD266" s="2">
        <f t="shared" si="54"/>
        <v>-3.7611726850196536</v>
      </c>
      <c r="AE266" s="2">
        <f t="shared" si="52"/>
        <v>0.35043244855352818</v>
      </c>
      <c r="AF266" s="2">
        <f t="shared" si="55"/>
        <v>-2.3014320558332635</v>
      </c>
      <c r="AG266" s="2">
        <f t="shared" si="58"/>
        <v>7.9499654649632268</v>
      </c>
      <c r="AH266" s="2">
        <f t="shared" si="57"/>
        <v>1.1562251309220173</v>
      </c>
      <c r="AI266" s="2">
        <f t="shared" si="56"/>
        <v>8.3385314487159246</v>
      </c>
      <c r="AJ266" s="2">
        <f t="shared" si="53"/>
        <v>1.2065587749248596</v>
      </c>
    </row>
    <row r="267" spans="1:36" x14ac:dyDescent="0.25">
      <c r="A267" s="3">
        <v>42552</v>
      </c>
      <c r="B267" s="2"/>
      <c r="C267" s="1">
        <v>16667</v>
      </c>
      <c r="D267" s="1">
        <v>1554097</v>
      </c>
      <c r="E267" s="1"/>
      <c r="F267" s="2">
        <v>52.36</v>
      </c>
      <c r="H267" s="2">
        <v>53.8</v>
      </c>
      <c r="I267" s="1">
        <v>162938</v>
      </c>
      <c r="J267" s="1">
        <v>92575</v>
      </c>
      <c r="K267" s="1">
        <v>70363</v>
      </c>
      <c r="L267">
        <v>105.33434242017552</v>
      </c>
      <c r="M267" s="2">
        <v>134.25</v>
      </c>
      <c r="N267">
        <v>250641.8</v>
      </c>
      <c r="O267">
        <v>233883.4</v>
      </c>
      <c r="P267" s="2">
        <v>0.52</v>
      </c>
      <c r="Q267" s="2">
        <f t="shared" si="59"/>
        <v>514.89849578312874</v>
      </c>
      <c r="R267" s="2">
        <v>8.7362832303747417E-2</v>
      </c>
      <c r="S267" s="2">
        <f t="shared" si="51"/>
        <v>17999.254091038336</v>
      </c>
      <c r="T267" s="2">
        <f t="shared" ref="T267:T295" si="60">D267*$Q$295/$Q267</f>
        <v>1678321.6406744106</v>
      </c>
      <c r="U267" s="2">
        <f t="shared" si="48"/>
        <v>175962.22854056544</v>
      </c>
      <c r="V267" s="2">
        <f t="shared" si="49"/>
        <v>99974.857351525396</v>
      </c>
      <c r="W267" s="2">
        <f t="shared" si="50"/>
        <v>75987.371189040045</v>
      </c>
      <c r="X267" s="2">
        <v>41</v>
      </c>
      <c r="Y267" s="2">
        <v>36</v>
      </c>
      <c r="Z267" s="2">
        <v>31</v>
      </c>
      <c r="AA267" s="2">
        <v>70</v>
      </c>
      <c r="AB267">
        <v>-94724</v>
      </c>
      <c r="AC267" s="2">
        <f t="shared" si="47"/>
        <v>41.443127749870513</v>
      </c>
      <c r="AD267" s="2">
        <f t="shared" si="54"/>
        <v>-3.2989987754808103</v>
      </c>
      <c r="AE267" s="2">
        <f t="shared" si="52"/>
        <v>-0.25261906530945621</v>
      </c>
      <c r="AF267" s="2">
        <f t="shared" si="55"/>
        <v>-2.1017417548452655</v>
      </c>
      <c r="AG267" s="2">
        <f t="shared" si="58"/>
        <v>8.7513770635343278</v>
      </c>
      <c r="AH267" s="2">
        <f t="shared" si="57"/>
        <v>0.86112017654593753</v>
      </c>
      <c r="AI267" s="2">
        <f t="shared" si="56"/>
        <v>9.167143538610766</v>
      </c>
      <c r="AJ267" s="2">
        <f t="shared" ref="AJ267:AJ295" si="61">(O267/O266-1)*100</f>
        <v>1.7849977674472051</v>
      </c>
    </row>
    <row r="268" spans="1:36" x14ac:dyDescent="0.25">
      <c r="A268" s="3">
        <v>42583</v>
      </c>
      <c r="B268" s="2"/>
      <c r="C268" s="1">
        <v>17970</v>
      </c>
      <c r="D268" s="1">
        <v>1549534</v>
      </c>
      <c r="E268" s="1"/>
      <c r="F268" s="2">
        <v>52.83</v>
      </c>
      <c r="H268" s="2">
        <v>53.7</v>
      </c>
      <c r="I268" s="1">
        <v>174298</v>
      </c>
      <c r="J268" s="1">
        <v>99120</v>
      </c>
      <c r="K268" s="1">
        <v>75178</v>
      </c>
      <c r="L268">
        <v>105.72490042470682</v>
      </c>
      <c r="M268" s="2">
        <v>133.54</v>
      </c>
      <c r="N268">
        <v>252161.3</v>
      </c>
      <c r="O268">
        <v>235696</v>
      </c>
      <c r="P268" s="2">
        <v>0.44</v>
      </c>
      <c r="Q268" s="2">
        <f t="shared" si="59"/>
        <v>517.16404916457452</v>
      </c>
      <c r="R268" s="2">
        <v>8.9749779251530715E-2</v>
      </c>
      <c r="S268" s="2">
        <f t="shared" si="51"/>
        <v>19321.393501398721</v>
      </c>
      <c r="T268" s="2">
        <f t="shared" si="60"/>
        <v>1666063.2252529976</v>
      </c>
      <c r="U268" s="2">
        <f t="shared" si="48"/>
        <v>187405.68973326622</v>
      </c>
      <c r="V268" s="2">
        <f t="shared" si="49"/>
        <v>106574.09704277359</v>
      </c>
      <c r="W268" s="2">
        <f t="shared" si="50"/>
        <v>80831.59269049266</v>
      </c>
      <c r="X268" s="2">
        <v>41</v>
      </c>
      <c r="Y268" s="2">
        <v>44</v>
      </c>
      <c r="Z268" s="2">
        <v>32</v>
      </c>
      <c r="AA268" s="2">
        <v>68</v>
      </c>
      <c r="AB268">
        <v>-33953</v>
      </c>
      <c r="AC268" s="2">
        <f t="shared" si="47"/>
        <v>41.041551855661098</v>
      </c>
      <c r="AD268" s="2">
        <f t="shared" si="54"/>
        <v>-3.9902221583147712</v>
      </c>
      <c r="AE268" s="2">
        <f t="shared" si="52"/>
        <v>-0.52886405959031713</v>
      </c>
      <c r="AF268" s="2">
        <f t="shared" si="55"/>
        <v>-1.9414285018744759</v>
      </c>
      <c r="AG268" s="2">
        <f t="shared" si="58"/>
        <v>9.4451986895810478</v>
      </c>
      <c r="AH268" s="2">
        <f t="shared" si="57"/>
        <v>0.6062436512983771</v>
      </c>
      <c r="AI268" s="2">
        <f t="shared" si="56"/>
        <v>9.8218870301738157</v>
      </c>
      <c r="AJ268" s="2">
        <f t="shared" si="61"/>
        <v>0.77500156060670289</v>
      </c>
    </row>
    <row r="269" spans="1:36" x14ac:dyDescent="0.25">
      <c r="A269" s="3">
        <v>42614</v>
      </c>
      <c r="B269" s="2"/>
      <c r="C269" s="1">
        <v>14248</v>
      </c>
      <c r="D269" s="1">
        <v>1547413</v>
      </c>
      <c r="E269" s="1"/>
      <c r="F269" s="2">
        <v>53.26</v>
      </c>
      <c r="H269" s="2">
        <v>54.18</v>
      </c>
      <c r="I269" s="1">
        <v>176195</v>
      </c>
      <c r="J269" s="1">
        <v>106933</v>
      </c>
      <c r="K269" s="1">
        <v>69262</v>
      </c>
      <c r="L269">
        <v>105.10342672253029</v>
      </c>
      <c r="M269" s="2">
        <v>133.68</v>
      </c>
      <c r="N269">
        <v>256014.1</v>
      </c>
      <c r="O269">
        <v>239699.5</v>
      </c>
      <c r="P269" s="2">
        <v>0.08</v>
      </c>
      <c r="Q269" s="2">
        <f t="shared" si="59"/>
        <v>517.5777804039061</v>
      </c>
      <c r="R269" s="2">
        <v>8.4763854261917349E-2</v>
      </c>
      <c r="S269" s="2">
        <f t="shared" si="51"/>
        <v>15307.243054078108</v>
      </c>
      <c r="T269" s="2">
        <f t="shared" si="60"/>
        <v>1662452.758003942</v>
      </c>
      <c r="U269" s="2">
        <f t="shared" si="48"/>
        <v>189293.91422749104</v>
      </c>
      <c r="V269" s="2">
        <f t="shared" si="49"/>
        <v>114882.74996502908</v>
      </c>
      <c r="W269" s="2">
        <f t="shared" si="50"/>
        <v>74411.164262461956</v>
      </c>
      <c r="X269" s="2">
        <v>43</v>
      </c>
      <c r="Y269" s="2">
        <v>45</v>
      </c>
      <c r="Z269" s="2">
        <v>31</v>
      </c>
      <c r="AA269" s="2">
        <v>73</v>
      </c>
      <c r="AB269">
        <v>-39282</v>
      </c>
      <c r="AC269" s="2">
        <f t="shared" si="47"/>
        <v>42.132316996223466</v>
      </c>
      <c r="AD269" s="2">
        <f t="shared" si="54"/>
        <v>-3.1163936802435011</v>
      </c>
      <c r="AE269" s="2">
        <f t="shared" si="52"/>
        <v>0.1048375018721126</v>
      </c>
      <c r="AF269" s="2">
        <f t="shared" si="55"/>
        <v>-1.65362991933512</v>
      </c>
      <c r="AG269" s="2">
        <f t="shared" si="58"/>
        <v>10.762732469950787</v>
      </c>
      <c r="AH269" s="2">
        <f t="shared" si="57"/>
        <v>1.5279109046471451</v>
      </c>
      <c r="AI269" s="2">
        <f t="shared" si="56"/>
        <v>11.212126554745993</v>
      </c>
      <c r="AJ269" s="2">
        <f t="shared" si="61"/>
        <v>1.6985863145747127</v>
      </c>
    </row>
    <row r="270" spans="1:36" x14ac:dyDescent="0.25">
      <c r="A270" s="3">
        <v>42644</v>
      </c>
      <c r="B270" s="2"/>
      <c r="C270" s="1">
        <v>16134</v>
      </c>
      <c r="D270" s="1">
        <v>1543249</v>
      </c>
      <c r="E270" s="1"/>
      <c r="F270" s="2">
        <v>53.88</v>
      </c>
      <c r="H270" s="2">
        <v>54.61</v>
      </c>
      <c r="I270" s="1">
        <v>171011</v>
      </c>
      <c r="J270" s="1">
        <v>98227</v>
      </c>
      <c r="K270" s="1">
        <v>72784</v>
      </c>
      <c r="L270">
        <v>104.98222697645551</v>
      </c>
      <c r="M270" s="2">
        <v>133.38</v>
      </c>
      <c r="N270">
        <v>257283.5</v>
      </c>
      <c r="O270">
        <v>240934.5</v>
      </c>
      <c r="P270" s="2">
        <v>0.26</v>
      </c>
      <c r="Q270" s="2">
        <f t="shared" si="59"/>
        <v>518.92348263295628</v>
      </c>
      <c r="R270" s="2">
        <v>7.8738583895058945E-2</v>
      </c>
      <c r="S270" s="2">
        <f t="shared" si="51"/>
        <v>17288.504368883478</v>
      </c>
      <c r="T270" s="2">
        <f t="shared" si="60"/>
        <v>1653679.625559381</v>
      </c>
      <c r="U270" s="2">
        <f t="shared" si="48"/>
        <v>183248.07367219118</v>
      </c>
      <c r="V270" s="2">
        <f t="shared" si="49"/>
        <v>105255.85215336044</v>
      </c>
      <c r="W270" s="2">
        <f t="shared" si="50"/>
        <v>77992.221518830731</v>
      </c>
      <c r="X270" s="2">
        <v>44</v>
      </c>
      <c r="Y270" s="2">
        <v>47</v>
      </c>
      <c r="Z270" s="2">
        <v>33</v>
      </c>
      <c r="AA270" s="2">
        <v>73</v>
      </c>
      <c r="AB270">
        <v>-74748</v>
      </c>
      <c r="AC270" s="2">
        <f t="shared" si="47"/>
        <v>43.3248076116286</v>
      </c>
      <c r="AD270" s="2">
        <f t="shared" si="54"/>
        <v>-4.0086362000719689</v>
      </c>
      <c r="AE270" s="2">
        <f t="shared" si="52"/>
        <v>-0.2244165170556589</v>
      </c>
      <c r="AF270" s="2">
        <f t="shared" si="55"/>
        <v>-1.2510138373436175</v>
      </c>
      <c r="AG270" s="2">
        <f t="shared" si="58"/>
        <v>9.0092403225321185</v>
      </c>
      <c r="AH270" s="2">
        <f t="shared" si="57"/>
        <v>0.49583206549952408</v>
      </c>
      <c r="AI270" s="2">
        <f t="shared" si="56"/>
        <v>9.2522349516280133</v>
      </c>
      <c r="AJ270" s="2">
        <f t="shared" si="61"/>
        <v>0.51522844227875897</v>
      </c>
    </row>
    <row r="271" spans="1:36" x14ac:dyDescent="0.25">
      <c r="A271" s="3">
        <v>42675</v>
      </c>
      <c r="B271" s="2"/>
      <c r="C271" s="1">
        <v>16147</v>
      </c>
      <c r="D271" s="1">
        <v>1548045</v>
      </c>
      <c r="E271" s="1"/>
      <c r="F271" s="2">
        <v>53.79</v>
      </c>
      <c r="H271" s="2">
        <v>54.5</v>
      </c>
      <c r="I271" s="1">
        <v>178275</v>
      </c>
      <c r="J271" s="1">
        <v>104347</v>
      </c>
      <c r="K271" s="1">
        <v>73928</v>
      </c>
      <c r="L271">
        <v>105.36715874905123</v>
      </c>
      <c r="M271" s="2">
        <v>133.18</v>
      </c>
      <c r="N271">
        <v>268583.90000000002</v>
      </c>
      <c r="O271">
        <v>250890.7</v>
      </c>
      <c r="P271" s="2">
        <v>0.18</v>
      </c>
      <c r="Q271" s="2">
        <f t="shared" si="59"/>
        <v>519.85754490169563</v>
      </c>
      <c r="R271" s="2">
        <v>6.9874580087189386E-2</v>
      </c>
      <c r="S271" s="2">
        <f t="shared" si="51"/>
        <v>17271.346189748096</v>
      </c>
      <c r="T271" s="2">
        <f t="shared" si="60"/>
        <v>1655838.3050912609</v>
      </c>
      <c r="U271" s="2">
        <f t="shared" si="48"/>
        <v>190688.62587337225</v>
      </c>
      <c r="V271" s="2">
        <f t="shared" si="49"/>
        <v>111612.87922596424</v>
      </c>
      <c r="W271" s="2">
        <f t="shared" si="50"/>
        <v>79075.746647408014</v>
      </c>
      <c r="X271" s="2">
        <v>47</v>
      </c>
      <c r="Y271" s="2">
        <v>47</v>
      </c>
      <c r="Z271" s="2">
        <v>33</v>
      </c>
      <c r="AA271" s="2">
        <v>72</v>
      </c>
      <c r="AB271">
        <v>-116747</v>
      </c>
      <c r="AC271" s="2">
        <f t="shared" si="47"/>
        <v>44.409450299687478</v>
      </c>
      <c r="AD271" s="2">
        <f t="shared" si="54"/>
        <v>-2.7457280560829522</v>
      </c>
      <c r="AE271" s="2">
        <f t="shared" si="52"/>
        <v>-0.14994751836856501</v>
      </c>
      <c r="AF271" s="2">
        <f t="shared" si="55"/>
        <v>-1.0235288314507152</v>
      </c>
      <c r="AG271" s="2">
        <f t="shared" si="58"/>
        <v>8.6629289125449649</v>
      </c>
      <c r="AH271" s="2">
        <f t="shared" si="57"/>
        <v>4.392197711862611</v>
      </c>
      <c r="AI271" s="2">
        <f t="shared" si="56"/>
        <v>8.3387202429917373</v>
      </c>
      <c r="AJ271" s="2">
        <f t="shared" si="61"/>
        <v>4.1323264206662103</v>
      </c>
    </row>
    <row r="272" spans="1:36" x14ac:dyDescent="0.25">
      <c r="A272" s="3">
        <v>42705</v>
      </c>
      <c r="B272" s="2"/>
      <c r="C272" s="1">
        <v>15252</v>
      </c>
      <c r="D272" s="1">
        <v>1556634</v>
      </c>
      <c r="E272" s="1"/>
      <c r="F272" s="2">
        <v>51.77</v>
      </c>
      <c r="H272" s="2">
        <v>54.22</v>
      </c>
      <c r="I272" s="1">
        <v>194403</v>
      </c>
      <c r="J272" s="1">
        <v>122233</v>
      </c>
      <c r="K272" s="1">
        <v>72170</v>
      </c>
      <c r="L272">
        <v>106.40258490318119</v>
      </c>
      <c r="M272" s="2">
        <v>132.29</v>
      </c>
      <c r="N272">
        <v>286159.09999999998</v>
      </c>
      <c r="O272">
        <v>266534.40000000002</v>
      </c>
      <c r="P272" s="2">
        <v>0.3</v>
      </c>
      <c r="Q272" s="2">
        <f t="shared" si="59"/>
        <v>521.41711753640061</v>
      </c>
      <c r="R272" s="2">
        <v>6.2880550542245173E-2</v>
      </c>
      <c r="S272" s="2">
        <f t="shared" si="51"/>
        <v>16265.229954901382</v>
      </c>
      <c r="T272" s="2">
        <f t="shared" si="60"/>
        <v>1660045.2377142643</v>
      </c>
      <c r="U272" s="2">
        <f t="shared" si="48"/>
        <v>207317.69596922983</v>
      </c>
      <c r="V272" s="2">
        <f t="shared" si="49"/>
        <v>130353.25551255317</v>
      </c>
      <c r="W272" s="2">
        <f t="shared" si="50"/>
        <v>76964.440456676675</v>
      </c>
      <c r="X272" s="2">
        <v>42</v>
      </c>
      <c r="Y272" s="2">
        <v>40</v>
      </c>
      <c r="Z272" s="2">
        <v>31</v>
      </c>
      <c r="AA272" s="2">
        <v>62</v>
      </c>
      <c r="AB272">
        <v>-462366</v>
      </c>
      <c r="AC272" s="2">
        <f t="shared" ref="AC272:AC297" si="62">((1+H272/100)/(Q272/Q260)-1)*100</f>
        <v>45.096266858324064</v>
      </c>
      <c r="AD272" s="2">
        <f t="shared" si="54"/>
        <v>-3.0060854901385659</v>
      </c>
      <c r="AE272" s="2">
        <f t="shared" si="52"/>
        <v>-0.66826850878511923</v>
      </c>
      <c r="AF272" s="2">
        <f t="shared" si="55"/>
        <v>-1.0876013446707744</v>
      </c>
      <c r="AG272" s="2">
        <f t="shared" si="58"/>
        <v>6.9756044312622612</v>
      </c>
      <c r="AH272" s="2">
        <f t="shared" si="57"/>
        <v>6.5436535845968313</v>
      </c>
      <c r="AI272" s="2">
        <f t="shared" si="56"/>
        <v>6.5125730555971817</v>
      </c>
      <c r="AJ272" s="2">
        <f t="shared" si="61"/>
        <v>6.2352649978656194</v>
      </c>
    </row>
    <row r="273" spans="1:36" x14ac:dyDescent="0.25">
      <c r="A273" s="3">
        <v>42736</v>
      </c>
      <c r="B273" s="2"/>
      <c r="C273" s="1">
        <v>17032</v>
      </c>
      <c r="D273" s="1">
        <v>1533614</v>
      </c>
      <c r="E273" s="1"/>
      <c r="F273" s="2">
        <v>52.82</v>
      </c>
      <c r="H273" s="2">
        <v>54.17</v>
      </c>
      <c r="I273" s="1">
        <v>167194</v>
      </c>
      <c r="J273" s="1">
        <v>93597</v>
      </c>
      <c r="K273" s="1">
        <v>73597</v>
      </c>
      <c r="L273">
        <v>106.33889835598569</v>
      </c>
      <c r="M273" s="2">
        <v>133.59</v>
      </c>
      <c r="N273">
        <v>287651.09999999998</v>
      </c>
      <c r="O273">
        <v>266848</v>
      </c>
      <c r="P273" s="2">
        <v>0.38</v>
      </c>
      <c r="Q273" s="2">
        <f t="shared" si="59"/>
        <v>523.39850258303898</v>
      </c>
      <c r="R273" s="2">
        <v>5.3539544420169616E-2</v>
      </c>
      <c r="S273" s="2">
        <f t="shared" si="51"/>
        <v>18094.720039713258</v>
      </c>
      <c r="T273" s="2">
        <f t="shared" si="60"/>
        <v>1629304.6018661819</v>
      </c>
      <c r="U273" s="2">
        <f t="shared" si="48"/>
        <v>177626.15208547548</v>
      </c>
      <c r="V273" s="2">
        <f t="shared" si="49"/>
        <v>99437.030974462294</v>
      </c>
      <c r="W273" s="2">
        <f t="shared" si="50"/>
        <v>78189.121111013199</v>
      </c>
      <c r="X273" s="2">
        <v>44</v>
      </c>
      <c r="Y273" s="2">
        <v>39</v>
      </c>
      <c r="Z273" s="2">
        <v>40</v>
      </c>
      <c r="AA273" s="2">
        <v>85</v>
      </c>
      <c r="AB273">
        <v>-40864</v>
      </c>
      <c r="AC273" s="2">
        <f t="shared" si="62"/>
        <v>46.3352759908501</v>
      </c>
      <c r="AD273" s="2">
        <f t="shared" si="54"/>
        <v>-1.5403891509433998</v>
      </c>
      <c r="AE273" s="2">
        <f t="shared" si="52"/>
        <v>0.98268954569507017</v>
      </c>
      <c r="AF273" s="2">
        <f t="shared" si="55"/>
        <v>-0.99419331674280853</v>
      </c>
      <c r="AG273" s="2">
        <f t="shared" si="58"/>
        <v>8.3894181584834406</v>
      </c>
      <c r="AH273" s="2">
        <f t="shared" si="57"/>
        <v>0.52138827666148302</v>
      </c>
      <c r="AI273" s="2">
        <f t="shared" si="56"/>
        <v>7.9598807800033367</v>
      </c>
      <c r="AJ273" s="2">
        <f t="shared" si="61"/>
        <v>0.11765835854582463</v>
      </c>
    </row>
    <row r="274" spans="1:36" x14ac:dyDescent="0.25">
      <c r="A274" s="3">
        <v>42767</v>
      </c>
      <c r="B274" s="2"/>
      <c r="C274" s="1">
        <v>17099</v>
      </c>
      <c r="D274" s="1">
        <v>1530906</v>
      </c>
      <c r="E274" s="1"/>
      <c r="F274" s="2">
        <v>53.04</v>
      </c>
      <c r="H274" s="2">
        <v>54.14</v>
      </c>
      <c r="I274" s="1">
        <v>148957</v>
      </c>
      <c r="J274" s="1">
        <v>82915</v>
      </c>
      <c r="K274" s="1">
        <v>66042</v>
      </c>
      <c r="L274">
        <v>106.68356301008869</v>
      </c>
      <c r="M274" s="2">
        <v>136.04</v>
      </c>
      <c r="N274">
        <v>280317.5</v>
      </c>
      <c r="O274">
        <v>261039.9</v>
      </c>
      <c r="P274" s="2">
        <v>0.33</v>
      </c>
      <c r="Q274" s="2">
        <f t="shared" si="59"/>
        <v>525.12571764156303</v>
      </c>
      <c r="R274" s="2">
        <v>4.7587933515120362E-2</v>
      </c>
      <c r="S274" s="2">
        <f t="shared" si="51"/>
        <v>18106.150241957355</v>
      </c>
      <c r="T274" s="2">
        <f t="shared" si="60"/>
        <v>1621078.0772158585</v>
      </c>
      <c r="U274" s="2">
        <f t="shared" si="48"/>
        <v>157730.73405411086</v>
      </c>
      <c r="V274" s="2">
        <f t="shared" si="49"/>
        <v>87798.786321533073</v>
      </c>
      <c r="W274" s="2">
        <f t="shared" si="50"/>
        <v>69931.947732577784</v>
      </c>
      <c r="X274" s="2">
        <v>45</v>
      </c>
      <c r="Y274" s="2">
        <v>48</v>
      </c>
      <c r="Z274" s="2">
        <v>38</v>
      </c>
      <c r="AA274" s="2">
        <v>83</v>
      </c>
      <c r="AB274">
        <v>35612</v>
      </c>
      <c r="AC274" s="2">
        <f t="shared" si="62"/>
        <v>47.13800633689258</v>
      </c>
      <c r="AD274" s="2">
        <f t="shared" si="54"/>
        <v>0.30968883645479117</v>
      </c>
      <c r="AE274" s="2">
        <f t="shared" si="52"/>
        <v>1.8339696085036161</v>
      </c>
      <c r="AF274" s="2">
        <f t="shared" si="55"/>
        <v>-0.42824691848414309</v>
      </c>
      <c r="AG274" s="2">
        <f t="shared" si="58"/>
        <v>7.3600012255817138</v>
      </c>
      <c r="AH274" s="2">
        <f t="shared" si="57"/>
        <v>-2.5494774746211535</v>
      </c>
      <c r="AI274" s="2">
        <f t="shared" si="56"/>
        <v>7.3148782696743631</v>
      </c>
      <c r="AJ274" s="2">
        <f t="shared" si="61"/>
        <v>-2.1765574409401633</v>
      </c>
    </row>
    <row r="275" spans="1:36" x14ac:dyDescent="0.25">
      <c r="A275" s="3">
        <v>42795</v>
      </c>
      <c r="B275" s="2"/>
      <c r="C275" s="1">
        <v>19861</v>
      </c>
      <c r="D275" s="1">
        <v>1535433</v>
      </c>
      <c r="E275" s="1"/>
      <c r="F275" s="2">
        <v>52.09</v>
      </c>
      <c r="H275" s="2">
        <v>52.42</v>
      </c>
      <c r="I275" s="1">
        <v>198558</v>
      </c>
      <c r="J275" s="1">
        <v>115736</v>
      </c>
      <c r="K275" s="1">
        <v>82822</v>
      </c>
      <c r="L275">
        <v>106.90993504658773</v>
      </c>
      <c r="M275" s="2">
        <v>135.66</v>
      </c>
      <c r="N275">
        <v>261135.8</v>
      </c>
      <c r="O275">
        <v>243459.1</v>
      </c>
      <c r="P275" s="2">
        <v>0.25</v>
      </c>
      <c r="Q275" s="2">
        <f t="shared" si="59"/>
        <v>526.4385319356669</v>
      </c>
      <c r="R275" s="2">
        <v>4.571034884885794E-2</v>
      </c>
      <c r="S275" s="2">
        <f t="shared" si="51"/>
        <v>20978.389161053448</v>
      </c>
      <c r="T275" s="2">
        <f t="shared" si="60"/>
        <v>1621817.1796346498</v>
      </c>
      <c r="U275" s="2">
        <f t="shared" si="48"/>
        <v>209728.9660661825</v>
      </c>
      <c r="V275" s="2">
        <f t="shared" si="49"/>
        <v>122247.36156002627</v>
      </c>
      <c r="W275" s="2">
        <f t="shared" si="50"/>
        <v>87481.604506156218</v>
      </c>
      <c r="X275" s="2">
        <v>47</v>
      </c>
      <c r="Y275" s="2">
        <v>58</v>
      </c>
      <c r="Z275" s="2">
        <v>40</v>
      </c>
      <c r="AA275" s="2">
        <v>79</v>
      </c>
      <c r="AB275">
        <v>-63624</v>
      </c>
      <c r="AC275" s="2">
        <f t="shared" si="62"/>
        <v>45.757379342938933</v>
      </c>
      <c r="AD275" s="2">
        <f t="shared" si="54"/>
        <v>0.77254494131628881</v>
      </c>
      <c r="AE275" s="2">
        <f t="shared" si="52"/>
        <v>-0.27932960893853886</v>
      </c>
      <c r="AF275" s="2">
        <f t="shared" si="55"/>
        <v>-6.5865510084883727E-2</v>
      </c>
      <c r="AG275" s="2">
        <f t="shared" si="58"/>
        <v>7.5652356945697719</v>
      </c>
      <c r="AH275" s="2">
        <f t="shared" si="57"/>
        <v>-6.8428478421789674</v>
      </c>
      <c r="AI275" s="2">
        <f t="shared" si="56"/>
        <v>7.5888751648905295</v>
      </c>
      <c r="AJ275" s="2">
        <f t="shared" si="61"/>
        <v>-6.7349091077647527</v>
      </c>
    </row>
    <row r="276" spans="1:36" x14ac:dyDescent="0.25">
      <c r="A276" s="3">
        <v>42826</v>
      </c>
      <c r="B276" s="2"/>
      <c r="C276" s="1">
        <v>17435</v>
      </c>
      <c r="D276" s="1">
        <v>1525775</v>
      </c>
      <c r="E276" s="1"/>
      <c r="F276" s="2">
        <v>48.93</v>
      </c>
      <c r="H276" s="2">
        <v>50.21</v>
      </c>
      <c r="I276" s="1">
        <v>160581</v>
      </c>
      <c r="J276" s="1">
        <v>89270</v>
      </c>
      <c r="K276" s="1">
        <v>71311</v>
      </c>
      <c r="L276">
        <v>107.22968757699316</v>
      </c>
      <c r="M276" s="2">
        <v>135.36000000000001</v>
      </c>
      <c r="N276">
        <v>262529.7</v>
      </c>
      <c r="O276">
        <v>243058.1</v>
      </c>
      <c r="P276" s="2">
        <v>0.14000000000000001</v>
      </c>
      <c r="Q276" s="2">
        <f t="shared" si="59"/>
        <v>527.17554588037683</v>
      </c>
      <c r="R276" s="2">
        <v>4.0825308952635142E-2</v>
      </c>
      <c r="S276" s="2">
        <f t="shared" si="51"/>
        <v>18390.155047872653</v>
      </c>
      <c r="T276" s="2">
        <f t="shared" si="60"/>
        <v>1609362.7082402005</v>
      </c>
      <c r="U276" s="2">
        <f t="shared" si="48"/>
        <v>169378.23273544241</v>
      </c>
      <c r="V276" s="2">
        <f t="shared" si="49"/>
        <v>94160.547239666863</v>
      </c>
      <c r="W276" s="2">
        <f t="shared" si="50"/>
        <v>75217.685495775557</v>
      </c>
      <c r="X276" s="2">
        <v>48</v>
      </c>
      <c r="Y276" s="2">
        <v>47</v>
      </c>
      <c r="Z276" s="2">
        <v>52</v>
      </c>
      <c r="AA276" s="2">
        <v>74</v>
      </c>
      <c r="AB276">
        <v>59856</v>
      </c>
      <c r="AC276" s="2">
        <f t="shared" si="62"/>
        <v>44.318166274371038</v>
      </c>
      <c r="AD276" s="2">
        <f t="shared" si="54"/>
        <v>0.64688824447913795</v>
      </c>
      <c r="AE276" s="2">
        <f t="shared" si="52"/>
        <v>-0.22114108801414289</v>
      </c>
      <c r="AF276" s="2">
        <f t="shared" si="55"/>
        <v>0.31858230872614524</v>
      </c>
      <c r="AG276" s="2">
        <f t="shared" si="58"/>
        <v>6.9370898153639615</v>
      </c>
      <c r="AH276" s="2">
        <f t="shared" si="57"/>
        <v>0.53378357161293355</v>
      </c>
      <c r="AI276" s="2">
        <f t="shared" si="56"/>
        <v>6.7414615166048852</v>
      </c>
      <c r="AJ276" s="2">
        <f t="shared" si="61"/>
        <v>-0.16470939061221657</v>
      </c>
    </row>
    <row r="277" spans="1:36" x14ac:dyDescent="0.25">
      <c r="A277" s="3">
        <v>42856</v>
      </c>
      <c r="B277" s="2"/>
      <c r="C277" s="1">
        <v>22925</v>
      </c>
      <c r="D277" s="1">
        <v>1522580</v>
      </c>
      <c r="E277" s="1"/>
      <c r="F277" s="2">
        <v>47.29</v>
      </c>
      <c r="H277" s="2">
        <v>50.41</v>
      </c>
      <c r="I277" s="1">
        <v>187306</v>
      </c>
      <c r="J277" s="1">
        <v>101831</v>
      </c>
      <c r="K277" s="1">
        <v>85475</v>
      </c>
      <c r="L277">
        <v>107.43126683593738</v>
      </c>
      <c r="M277" s="2">
        <v>134.93</v>
      </c>
      <c r="N277">
        <v>265179.09999999998</v>
      </c>
      <c r="O277">
        <v>244729</v>
      </c>
      <c r="P277" s="2">
        <v>0.31</v>
      </c>
      <c r="Q277" s="2">
        <f t="shared" si="59"/>
        <v>528.80979007260601</v>
      </c>
      <c r="R277" s="2">
        <v>3.5971291337952405E-2</v>
      </c>
      <c r="S277" s="2">
        <f t="shared" si="51"/>
        <v>24106.188765642713</v>
      </c>
      <c r="T277" s="2">
        <f t="shared" si="60"/>
        <v>1601029.4826954105</v>
      </c>
      <c r="U277" s="2">
        <f t="shared" si="48"/>
        <v>196956.7630507077</v>
      </c>
      <c r="V277" s="2">
        <f t="shared" si="49"/>
        <v>107077.74517749893</v>
      </c>
      <c r="W277" s="2">
        <f t="shared" si="50"/>
        <v>89879.017873208766</v>
      </c>
      <c r="X277" s="2">
        <v>48</v>
      </c>
      <c r="Y277" s="2">
        <v>51</v>
      </c>
      <c r="Z277" s="2">
        <v>50</v>
      </c>
      <c r="AA277" s="2">
        <v>72</v>
      </c>
      <c r="AB277">
        <v>34254</v>
      </c>
      <c r="AC277" s="2">
        <f t="shared" si="62"/>
        <v>45.187420981276546</v>
      </c>
      <c r="AD277" s="2">
        <f t="shared" si="54"/>
        <v>0.60393677303907101</v>
      </c>
      <c r="AE277" s="2">
        <f t="shared" si="52"/>
        <v>-0.31767139479905726</v>
      </c>
      <c r="AF277" s="2">
        <f t="shared" si="55"/>
        <v>0.65410779696493115</v>
      </c>
      <c r="AG277" s="2">
        <f t="shared" si="58"/>
        <v>7.944916073540198</v>
      </c>
      <c r="AH277" s="2">
        <f t="shared" si="57"/>
        <v>1.0091810564671233</v>
      </c>
      <c r="AI277" s="2">
        <f t="shared" ref="AI277:AI295" si="63">(O277/O265-1)*100</f>
        <v>7.789998696278766</v>
      </c>
      <c r="AJ277" s="2">
        <f t="shared" si="61"/>
        <v>0.687448803393087</v>
      </c>
    </row>
    <row r="278" spans="1:36" x14ac:dyDescent="0.25">
      <c r="A278" s="3">
        <v>42887</v>
      </c>
      <c r="B278" s="2"/>
      <c r="C278" s="1">
        <v>21608</v>
      </c>
      <c r="D278" s="1">
        <v>1531962</v>
      </c>
      <c r="E278" s="1"/>
      <c r="F278" s="2">
        <v>46.18</v>
      </c>
      <c r="H278" s="2">
        <v>48.61</v>
      </c>
      <c r="I278" s="1">
        <v>197103</v>
      </c>
      <c r="J278" s="1">
        <v>116783</v>
      </c>
      <c r="K278" s="1">
        <v>80320</v>
      </c>
      <c r="L278">
        <v>107.8355915080878</v>
      </c>
      <c r="M278" s="2">
        <v>135.91999999999999</v>
      </c>
      <c r="N278">
        <v>268038.90000000002</v>
      </c>
      <c r="O278">
        <v>247278.1</v>
      </c>
      <c r="P278" s="2">
        <v>-0.23</v>
      </c>
      <c r="Q278" s="2">
        <f t="shared" si="59"/>
        <v>527.59352755543898</v>
      </c>
      <c r="R278" s="2">
        <v>2.9983614716367457E-2</v>
      </c>
      <c r="S278" s="2">
        <f t="shared" si="51"/>
        <v>22773.711132027121</v>
      </c>
      <c r="T278" s="2">
        <f t="shared" si="60"/>
        <v>1614608.4808053744</v>
      </c>
      <c r="U278" s="2">
        <f t="shared" si="48"/>
        <v>207736.33771084514</v>
      </c>
      <c r="V278" s="2">
        <f t="shared" si="49"/>
        <v>123083.22413603865</v>
      </c>
      <c r="W278" s="2">
        <f t="shared" si="50"/>
        <v>84653.11357480647</v>
      </c>
      <c r="X278" s="2">
        <v>47</v>
      </c>
      <c r="Y278" s="2">
        <v>49</v>
      </c>
      <c r="Z278" s="2">
        <v>51</v>
      </c>
      <c r="AA278" s="2">
        <v>77</v>
      </c>
      <c r="AB278">
        <v>9821</v>
      </c>
      <c r="AC278" s="2">
        <f t="shared" si="62"/>
        <v>44.28384867163502</v>
      </c>
      <c r="AD278" s="2">
        <f t="shared" si="54"/>
        <v>0.98818634371051761</v>
      </c>
      <c r="AE278" s="2">
        <f t="shared" si="52"/>
        <v>0.73371377751425548</v>
      </c>
      <c r="AF278" s="2">
        <f t="shared" si="55"/>
        <v>1.3969412235105727</v>
      </c>
      <c r="AG278" s="2">
        <f t="shared" si="58"/>
        <v>7.8619117197896715</v>
      </c>
      <c r="AH278" s="2">
        <f t="shared" si="57"/>
        <v>1.0784409480234514</v>
      </c>
      <c r="AI278" s="2">
        <f t="shared" si="63"/>
        <v>7.6143106199011434</v>
      </c>
      <c r="AJ278" s="2">
        <f t="shared" si="61"/>
        <v>1.0416011179713136</v>
      </c>
    </row>
    <row r="279" spans="1:36" x14ac:dyDescent="0.25">
      <c r="A279" s="3">
        <v>42917</v>
      </c>
      <c r="B279" s="2"/>
      <c r="C279" s="1">
        <v>19204</v>
      </c>
      <c r="D279" s="1">
        <v>1522137</v>
      </c>
      <c r="E279" s="1"/>
      <c r="F279" s="2">
        <v>46.61</v>
      </c>
      <c r="H279" s="2">
        <v>50.57</v>
      </c>
      <c r="I279" s="1">
        <v>167241</v>
      </c>
      <c r="J279" s="1">
        <v>90361</v>
      </c>
      <c r="K279" s="1">
        <v>76880</v>
      </c>
      <c r="L279">
        <v>108.57680553748929</v>
      </c>
      <c r="M279" s="2">
        <v>136.27000000000001</v>
      </c>
      <c r="N279">
        <v>269325.09999999998</v>
      </c>
      <c r="O279">
        <v>250944.6</v>
      </c>
      <c r="P279" s="2">
        <v>0.24</v>
      </c>
      <c r="Q279" s="2">
        <f t="shared" si="59"/>
        <v>528.85975202157204</v>
      </c>
      <c r="R279" s="2">
        <v>2.711457957788177E-2</v>
      </c>
      <c r="S279" s="2">
        <f t="shared" si="51"/>
        <v>20191.560090078925</v>
      </c>
      <c r="T279" s="2">
        <f t="shared" si="60"/>
        <v>1600412.4505744877</v>
      </c>
      <c r="U279" s="2">
        <f t="shared" si="48"/>
        <v>175841.31957013588</v>
      </c>
      <c r="V279" s="2">
        <f t="shared" si="49"/>
        <v>95007.788028516021</v>
      </c>
      <c r="W279" s="2">
        <f t="shared" si="50"/>
        <v>80833.531541619857</v>
      </c>
      <c r="X279" s="2">
        <v>46</v>
      </c>
      <c r="Y279" s="2">
        <v>50</v>
      </c>
      <c r="Z279" s="2">
        <v>51</v>
      </c>
      <c r="AA279" s="2">
        <v>85</v>
      </c>
      <c r="AB279">
        <v>35900</v>
      </c>
      <c r="AC279" s="2">
        <f t="shared" si="62"/>
        <v>46.59513455828899</v>
      </c>
      <c r="AD279" s="2">
        <f t="shared" si="54"/>
        <v>1.5046554934823098</v>
      </c>
      <c r="AE279" s="2">
        <f t="shared" si="52"/>
        <v>0.25750441436140914</v>
      </c>
      <c r="AF279" s="2">
        <f t="shared" si="55"/>
        <v>1.8157717029737563</v>
      </c>
      <c r="AG279" s="2">
        <f t="shared" si="58"/>
        <v>7.4541836198112055</v>
      </c>
      <c r="AH279" s="2">
        <f t="shared" si="57"/>
        <v>0.47985572243429697</v>
      </c>
      <c r="AI279" s="2">
        <f t="shared" si="63"/>
        <v>7.2947460144670462</v>
      </c>
      <c r="AJ279" s="2">
        <f t="shared" si="61"/>
        <v>1.4827435183301763</v>
      </c>
    </row>
    <row r="280" spans="1:36" x14ac:dyDescent="0.25">
      <c r="A280" s="3">
        <v>42948</v>
      </c>
      <c r="B280" s="2"/>
      <c r="C280" s="1">
        <v>21060</v>
      </c>
      <c r="D280" s="1">
        <v>1527126</v>
      </c>
      <c r="E280" s="1"/>
      <c r="F280" s="2">
        <v>45.55</v>
      </c>
      <c r="H280" s="2">
        <v>49.41</v>
      </c>
      <c r="I280" s="1">
        <v>186383</v>
      </c>
      <c r="J280" s="1">
        <v>105772</v>
      </c>
      <c r="K280" s="1">
        <v>80611</v>
      </c>
      <c r="L280">
        <v>108.58651309113124</v>
      </c>
      <c r="M280" s="2">
        <v>135.37</v>
      </c>
      <c r="N280">
        <v>270272.40000000002</v>
      </c>
      <c r="O280">
        <v>252198.9</v>
      </c>
      <c r="P280" s="2">
        <v>0.19</v>
      </c>
      <c r="Q280" s="2">
        <f t="shared" si="59"/>
        <v>529.86458555041304</v>
      </c>
      <c r="R280" s="2">
        <v>2.4558041894742866E-2</v>
      </c>
      <c r="S280" s="2">
        <f t="shared" si="51"/>
        <v>22101.012424293349</v>
      </c>
      <c r="T280" s="2">
        <f t="shared" si="60"/>
        <v>1602613.0436591359</v>
      </c>
      <c r="U280" s="2">
        <f t="shared" si="48"/>
        <v>195596.05881657489</v>
      </c>
      <c r="V280" s="2">
        <f t="shared" si="49"/>
        <v>111000.393454053</v>
      </c>
      <c r="W280" s="2">
        <f t="shared" si="50"/>
        <v>84595.665362521904</v>
      </c>
      <c r="X280" s="2">
        <v>48</v>
      </c>
      <c r="Y280" s="2">
        <v>48</v>
      </c>
      <c r="Z280" s="2">
        <v>58</v>
      </c>
      <c r="AA280" s="2">
        <v>80</v>
      </c>
      <c r="AB280">
        <v>35457</v>
      </c>
      <c r="AC280" s="2">
        <f t="shared" si="62"/>
        <v>45.828731892721322</v>
      </c>
      <c r="AD280" s="2">
        <f t="shared" si="54"/>
        <v>1.3703759173281593</v>
      </c>
      <c r="AE280" s="2">
        <f t="shared" si="52"/>
        <v>-0.66045351141117425</v>
      </c>
      <c r="AF280" s="2">
        <f t="shared" si="55"/>
        <v>1.4149296898374519</v>
      </c>
      <c r="AG280" s="2">
        <f t="shared" si="58"/>
        <v>7.1823471722266774</v>
      </c>
      <c r="AH280" s="2">
        <f t="shared" si="57"/>
        <v>0.35173104920411813</v>
      </c>
      <c r="AI280" s="2">
        <f t="shared" si="63"/>
        <v>7.0017734709116874</v>
      </c>
      <c r="AJ280" s="2">
        <f t="shared" si="61"/>
        <v>0.49983143689882326</v>
      </c>
    </row>
    <row r="281" spans="1:36" x14ac:dyDescent="0.25">
      <c r="A281" s="3">
        <v>42979</v>
      </c>
      <c r="B281" s="2"/>
      <c r="C281" s="1">
        <v>18780</v>
      </c>
      <c r="D281" s="1">
        <v>1529595</v>
      </c>
      <c r="E281" s="1"/>
      <c r="F281" s="2">
        <v>43.3</v>
      </c>
      <c r="H281" s="2">
        <v>48.46</v>
      </c>
      <c r="I281" s="1">
        <v>178660</v>
      </c>
      <c r="J281" s="1">
        <v>101924</v>
      </c>
      <c r="K281" s="1">
        <v>76736</v>
      </c>
      <c r="L281">
        <v>109.08276628243237</v>
      </c>
      <c r="M281" s="2">
        <v>135.74</v>
      </c>
      <c r="N281">
        <v>274768.5</v>
      </c>
      <c r="O281">
        <v>256687.5</v>
      </c>
      <c r="P281" s="2">
        <v>0.16</v>
      </c>
      <c r="Q281" s="2">
        <f t="shared" si="59"/>
        <v>530.71236888729368</v>
      </c>
      <c r="R281" s="2">
        <v>2.5377033135266513E-2</v>
      </c>
      <c r="S281" s="2">
        <f t="shared" si="51"/>
        <v>19676.827300830977</v>
      </c>
      <c r="T281" s="2">
        <f t="shared" si="60"/>
        <v>1602639.8644949177</v>
      </c>
      <c r="U281" s="2">
        <f t="shared" si="48"/>
        <v>187191.79795348571</v>
      </c>
      <c r="V281" s="2">
        <f t="shared" si="49"/>
        <v>106791.31766825859</v>
      </c>
      <c r="W281" s="2">
        <f t="shared" si="50"/>
        <v>80400.480285227139</v>
      </c>
      <c r="X281" s="2">
        <v>49</v>
      </c>
      <c r="Y281" s="2">
        <v>63</v>
      </c>
      <c r="Z281" s="2">
        <v>57</v>
      </c>
      <c r="AA281" s="2">
        <v>79</v>
      </c>
      <c r="AB281">
        <v>34392</v>
      </c>
      <c r="AC281" s="2">
        <f t="shared" si="62"/>
        <v>44.785766798440996</v>
      </c>
      <c r="AD281" s="2">
        <f t="shared" si="54"/>
        <v>1.5409934171155104</v>
      </c>
      <c r="AE281" s="2">
        <f t="shared" si="52"/>
        <v>0.27332496121741379</v>
      </c>
      <c r="AF281" s="2">
        <f t="shared" si="55"/>
        <v>1.1751685029969927</v>
      </c>
      <c r="AG281" s="2">
        <f t="shared" si="58"/>
        <v>7.3255340233213673</v>
      </c>
      <c r="AH281" s="2">
        <f t="shared" si="57"/>
        <v>1.6635438912741218</v>
      </c>
      <c r="AI281" s="2">
        <f t="shared" si="63"/>
        <v>7.0872071072321852</v>
      </c>
      <c r="AJ281" s="2">
        <f t="shared" si="61"/>
        <v>1.7797857167497488</v>
      </c>
    </row>
    <row r="282" spans="1:36" x14ac:dyDescent="0.25">
      <c r="A282" s="3">
        <v>43009</v>
      </c>
      <c r="B282" s="2"/>
      <c r="C282" s="1">
        <v>20476</v>
      </c>
      <c r="D282" s="1">
        <v>1537308</v>
      </c>
      <c r="E282" s="1"/>
      <c r="F282" s="2">
        <v>43.59</v>
      </c>
      <c r="H282" s="2">
        <v>49.12</v>
      </c>
      <c r="I282" s="1">
        <v>185320</v>
      </c>
      <c r="J282" s="1">
        <v>103044</v>
      </c>
      <c r="K282" s="1">
        <v>82276</v>
      </c>
      <c r="L282">
        <v>109.41342357511785</v>
      </c>
      <c r="M282" s="2">
        <v>136.03</v>
      </c>
      <c r="N282">
        <v>276788.5</v>
      </c>
      <c r="O282">
        <v>258664.9</v>
      </c>
      <c r="P282" s="2">
        <v>0.42</v>
      </c>
      <c r="Q282" s="2">
        <f t="shared" si="59"/>
        <v>532.94136083662033</v>
      </c>
      <c r="R282" s="2">
        <v>2.7013381881542564E-2</v>
      </c>
      <c r="S282" s="2">
        <f t="shared" si="51"/>
        <v>21364.089557183313</v>
      </c>
      <c r="T282" s="2">
        <f t="shared" si="60"/>
        <v>1603984.4593169743</v>
      </c>
      <c r="U282" s="2">
        <f t="shared" si="48"/>
        <v>193357.73963358134</v>
      </c>
      <c r="V282" s="2">
        <f t="shared" si="49"/>
        <v>107513.24693936303</v>
      </c>
      <c r="W282" s="2">
        <f t="shared" si="50"/>
        <v>85844.492694218323</v>
      </c>
      <c r="X282" s="2">
        <v>50</v>
      </c>
      <c r="Y282" s="2">
        <v>53</v>
      </c>
      <c r="Z282" s="2">
        <v>58</v>
      </c>
      <c r="AA282" s="2">
        <v>74</v>
      </c>
      <c r="AB282">
        <v>76599</v>
      </c>
      <c r="AC282" s="2">
        <f t="shared" si="62"/>
        <v>45.197718579678401</v>
      </c>
      <c r="AD282" s="2">
        <f t="shared" si="54"/>
        <v>1.9868046183835641</v>
      </c>
      <c r="AE282" s="2">
        <f t="shared" si="52"/>
        <v>0.21364373066155018</v>
      </c>
      <c r="AF282" s="2">
        <f t="shared" si="55"/>
        <v>1.009775219570308</v>
      </c>
      <c r="AG282" s="2">
        <f t="shared" si="58"/>
        <v>7.5811313201196384</v>
      </c>
      <c r="AH282" s="2">
        <f t="shared" si="57"/>
        <v>0.73516432924443098</v>
      </c>
      <c r="AI282" s="2">
        <f t="shared" si="63"/>
        <v>7.3590125116992366</v>
      </c>
      <c r="AJ282" s="2">
        <f t="shared" si="61"/>
        <v>0.77035305575845481</v>
      </c>
    </row>
    <row r="283" spans="1:36" x14ac:dyDescent="0.25">
      <c r="A283" s="3">
        <v>43040</v>
      </c>
      <c r="B283" s="2"/>
      <c r="C283" s="1">
        <v>20320</v>
      </c>
      <c r="D283" s="1">
        <v>1553784</v>
      </c>
      <c r="E283" s="1"/>
      <c r="F283" s="2">
        <v>42.76</v>
      </c>
      <c r="H283" s="2">
        <v>47.38</v>
      </c>
      <c r="I283" s="1">
        <v>190037</v>
      </c>
      <c r="J283" s="1">
        <v>106806</v>
      </c>
      <c r="K283" s="1">
        <v>83231</v>
      </c>
      <c r="L283">
        <v>110.01281986847241</v>
      </c>
      <c r="M283" s="2">
        <v>136.13</v>
      </c>
      <c r="N283">
        <v>286489.7</v>
      </c>
      <c r="O283">
        <v>267314.40000000002</v>
      </c>
      <c r="P283" s="2">
        <v>0.28000000000000003</v>
      </c>
      <c r="Q283" s="2">
        <f t="shared" si="59"/>
        <v>534.43359664696277</v>
      </c>
      <c r="R283" s="2">
        <v>2.8038549960881065E-2</v>
      </c>
      <c r="S283" s="2">
        <f t="shared" si="51"/>
        <v>21142.125539501554</v>
      </c>
      <c r="T283" s="2">
        <f t="shared" si="60"/>
        <v>1616648.444353784</v>
      </c>
      <c r="U283" s="2">
        <f t="shared" si="48"/>
        <v>197725.69444637094</v>
      </c>
      <c r="V283" s="2">
        <f t="shared" si="49"/>
        <v>111127.25690807102</v>
      </c>
      <c r="W283" s="2">
        <f t="shared" si="50"/>
        <v>86598.437538299899</v>
      </c>
      <c r="X283" s="2">
        <v>54</v>
      </c>
      <c r="Y283" s="2">
        <v>56</v>
      </c>
      <c r="Z283" s="2">
        <v>61</v>
      </c>
      <c r="AA283" s="2">
        <v>79</v>
      </c>
      <c r="AB283">
        <v>-12292</v>
      </c>
      <c r="AC283" s="2">
        <f t="shared" si="62"/>
        <v>43.360382745966184</v>
      </c>
      <c r="AD283" s="2">
        <f t="shared" si="54"/>
        <v>2.2150473044000529</v>
      </c>
      <c r="AE283" s="2">
        <f t="shared" si="52"/>
        <v>7.3513195618613025E-2</v>
      </c>
      <c r="AF283" s="2">
        <f t="shared" si="55"/>
        <v>0.93950759404359818</v>
      </c>
      <c r="AG283" s="2">
        <f t="shared" si="58"/>
        <v>6.6667436134481672</v>
      </c>
      <c r="AH283" s="2">
        <f t="shared" si="57"/>
        <v>3.5049144021518375</v>
      </c>
      <c r="AI283" s="2">
        <f t="shared" si="63"/>
        <v>6.5461573505913195</v>
      </c>
      <c r="AJ283" s="2">
        <f t="shared" si="61"/>
        <v>3.3439017044833097</v>
      </c>
    </row>
    <row r="284" spans="1:36" x14ac:dyDescent="0.25">
      <c r="A284" s="3">
        <v>43070</v>
      </c>
      <c r="B284" s="2"/>
      <c r="C284" s="1">
        <v>19772</v>
      </c>
      <c r="D284" s="1">
        <v>1584664</v>
      </c>
      <c r="E284" s="1"/>
      <c r="F284" s="2">
        <v>40.32</v>
      </c>
      <c r="H284" s="2">
        <v>44.25</v>
      </c>
      <c r="I284" s="1">
        <v>213288</v>
      </c>
      <c r="J284" s="1">
        <v>134390</v>
      </c>
      <c r="K284" s="1">
        <v>78898</v>
      </c>
      <c r="L284">
        <v>110.00210156010748</v>
      </c>
      <c r="M284" s="2">
        <v>137.81</v>
      </c>
      <c r="N284">
        <v>304888.90000000002</v>
      </c>
      <c r="O284">
        <v>284206.7</v>
      </c>
      <c r="P284" s="2">
        <v>0.44</v>
      </c>
      <c r="Q284" s="2">
        <f t="shared" si="59"/>
        <v>536.78510447220935</v>
      </c>
      <c r="R284" s="2">
        <v>2.9473499083458643E-2</v>
      </c>
      <c r="S284" s="2">
        <f t="shared" si="51"/>
        <v>20481.833974166464</v>
      </c>
      <c r="T284" s="2">
        <f t="shared" si="60"/>
        <v>1641554.9743495106</v>
      </c>
      <c r="U284" s="2">
        <f t="shared" si="48"/>
        <v>220945.24603894481</v>
      </c>
      <c r="V284" s="2">
        <f t="shared" si="49"/>
        <v>139214.73132653403</v>
      </c>
      <c r="W284" s="2">
        <f t="shared" si="50"/>
        <v>81730.514712410761</v>
      </c>
      <c r="X284" s="2">
        <v>50</v>
      </c>
      <c r="Y284" s="2">
        <v>58</v>
      </c>
      <c r="Z284" s="2">
        <v>57</v>
      </c>
      <c r="AA284" s="2">
        <v>74</v>
      </c>
      <c r="AB284">
        <v>-328539</v>
      </c>
      <c r="AC284" s="2">
        <f t="shared" si="62"/>
        <v>40.120168346660613</v>
      </c>
      <c r="AD284" s="2">
        <f t="shared" si="54"/>
        <v>4.1726509940282819</v>
      </c>
      <c r="AE284" s="2">
        <f t="shared" si="52"/>
        <v>1.2341144494233403</v>
      </c>
      <c r="AF284" s="2">
        <f t="shared" si="55"/>
        <v>0.72088724584105091</v>
      </c>
      <c r="AG284" s="2">
        <f t="shared" si="58"/>
        <v>6.5452400430390023</v>
      </c>
      <c r="AH284" s="2">
        <f t="shared" si="57"/>
        <v>6.4222902254426728</v>
      </c>
      <c r="AI284" s="2">
        <f t="shared" si="63"/>
        <v>6.6304011789847683</v>
      </c>
      <c r="AJ284" s="2">
        <f t="shared" si="61"/>
        <v>6.3192630101483349</v>
      </c>
    </row>
    <row r="285" spans="1:36" x14ac:dyDescent="0.25">
      <c r="A285" s="3">
        <v>43101</v>
      </c>
      <c r="B285" s="2"/>
      <c r="C285" s="1">
        <v>22684</v>
      </c>
      <c r="D285" s="1">
        <v>1571363</v>
      </c>
      <c r="E285" s="1"/>
      <c r="F285" s="2">
        <v>41.08</v>
      </c>
      <c r="H285" s="2">
        <v>46.16</v>
      </c>
      <c r="I285" s="1">
        <v>184409</v>
      </c>
      <c r="J285" s="1">
        <v>99553</v>
      </c>
      <c r="K285" s="1">
        <v>84856</v>
      </c>
      <c r="L285">
        <v>110.14363057371159</v>
      </c>
      <c r="M285" s="2">
        <v>136.94</v>
      </c>
      <c r="N285">
        <v>305046</v>
      </c>
      <c r="O285">
        <v>283449.5</v>
      </c>
      <c r="P285" s="2">
        <v>0.28999999999999998</v>
      </c>
      <c r="Q285" s="2">
        <f t="shared" si="59"/>
        <v>538.34178127517873</v>
      </c>
      <c r="R285" s="2">
        <v>2.8550480405260537E-2</v>
      </c>
      <c r="S285" s="2">
        <f t="shared" si="51"/>
        <v>23430.429352994466</v>
      </c>
      <c r="T285" s="2">
        <f t="shared" si="60"/>
        <v>1623069.5538445355</v>
      </c>
      <c r="U285" s="2">
        <f t="shared" si="48"/>
        <v>190477.07840576427</v>
      </c>
      <c r="V285" s="2">
        <f t="shared" si="49"/>
        <v>102828.84559066559</v>
      </c>
      <c r="W285" s="2">
        <f t="shared" si="50"/>
        <v>87648.232815098687</v>
      </c>
      <c r="X285" s="2">
        <v>56</v>
      </c>
      <c r="Y285" s="2">
        <v>63</v>
      </c>
      <c r="Z285" s="2">
        <v>74</v>
      </c>
      <c r="AA285" s="2">
        <v>93</v>
      </c>
      <c r="AB285">
        <v>77822</v>
      </c>
      <c r="AC285" s="2">
        <f t="shared" si="62"/>
        <v>42.102894106287621</v>
      </c>
      <c r="AD285" s="2">
        <f t="shared" si="54"/>
        <v>2.5076727299947477</v>
      </c>
      <c r="AE285" s="2">
        <f t="shared" si="52"/>
        <v>-0.63130396923301024</v>
      </c>
      <c r="AF285" s="2">
        <f t="shared" si="55"/>
        <v>0.47164017784766532</v>
      </c>
      <c r="AG285" s="2">
        <f t="shared" si="58"/>
        <v>6.0472217905650272</v>
      </c>
      <c r="AH285" s="2">
        <f t="shared" si="57"/>
        <v>5.1526966052217738E-2</v>
      </c>
      <c r="AI285" s="2">
        <f t="shared" si="63"/>
        <v>6.221331994243906</v>
      </c>
      <c r="AJ285" s="2">
        <f t="shared" si="61"/>
        <v>-0.26642580910302138</v>
      </c>
    </row>
    <row r="286" spans="1:36" x14ac:dyDescent="0.25">
      <c r="A286" s="3">
        <v>43132</v>
      </c>
      <c r="B286" s="2"/>
      <c r="C286" s="1">
        <v>20123</v>
      </c>
      <c r="D286" s="1">
        <v>1569398</v>
      </c>
      <c r="E286" s="1"/>
      <c r="F286" s="2">
        <v>42.17</v>
      </c>
      <c r="H286" s="2">
        <v>46.92</v>
      </c>
      <c r="I286" s="1">
        <v>182242</v>
      </c>
      <c r="J286" s="1">
        <v>103904</v>
      </c>
      <c r="K286" s="1">
        <v>78338</v>
      </c>
      <c r="L286">
        <v>110.63907623312595</v>
      </c>
      <c r="M286" s="2">
        <v>136.88999999999999</v>
      </c>
      <c r="N286">
        <v>293372.90000000002</v>
      </c>
      <c r="O286">
        <v>273145.2</v>
      </c>
      <c r="P286" s="2">
        <v>0.32</v>
      </c>
      <c r="Q286" s="2">
        <f t="shared" si="59"/>
        <v>540.06447497525937</v>
      </c>
      <c r="R286" s="2">
        <v>2.8447963662471265E-2</v>
      </c>
      <c r="S286" s="2">
        <f t="shared" si="51"/>
        <v>20718.857910299263</v>
      </c>
      <c r="T286" s="2">
        <f t="shared" si="60"/>
        <v>1615869.1132886668</v>
      </c>
      <c r="U286" s="2">
        <f t="shared" si="48"/>
        <v>187638.32943839181</v>
      </c>
      <c r="V286" s="2">
        <f t="shared" si="49"/>
        <v>106980.67943704888</v>
      </c>
      <c r="W286" s="2">
        <f t="shared" si="50"/>
        <v>80657.650001342932</v>
      </c>
      <c r="X286" s="2">
        <v>56</v>
      </c>
      <c r="Y286" s="2">
        <v>62</v>
      </c>
      <c r="Z286" s="2">
        <v>73</v>
      </c>
      <c r="AA286" s="2">
        <v>81</v>
      </c>
      <c r="AB286">
        <v>61188</v>
      </c>
      <c r="AC286" s="2">
        <f t="shared" si="62"/>
        <v>42.856036660128026</v>
      </c>
      <c r="AD286" s="2">
        <f t="shared" si="54"/>
        <v>0.62481623052044188</v>
      </c>
      <c r="AE286" s="2">
        <f t="shared" si="52"/>
        <v>-3.6512341171324181E-2</v>
      </c>
      <c r="AF286" s="2">
        <f t="shared" si="55"/>
        <v>0.74123243721651022</v>
      </c>
      <c r="AG286" s="2">
        <f t="shared" si="58"/>
        <v>4.6573617415965884</v>
      </c>
      <c r="AH286" s="2">
        <f t="shared" si="57"/>
        <v>-3.8266687647108832</v>
      </c>
      <c r="AI286" s="2">
        <f t="shared" si="63"/>
        <v>4.6373370507726941</v>
      </c>
      <c r="AJ286" s="2">
        <f t="shared" si="61"/>
        <v>-3.6353212829798531</v>
      </c>
    </row>
    <row r="287" spans="1:36" x14ac:dyDescent="0.25">
      <c r="A287" s="3">
        <v>43160</v>
      </c>
      <c r="B287" s="2"/>
      <c r="C287" s="1">
        <v>22615</v>
      </c>
      <c r="D287" s="1">
        <v>1590542</v>
      </c>
      <c r="E287" s="1"/>
      <c r="F287" s="2">
        <v>41.46</v>
      </c>
      <c r="H287" s="2">
        <v>46.75</v>
      </c>
      <c r="I287" s="1">
        <v>204278</v>
      </c>
      <c r="J287" s="1">
        <v>119241</v>
      </c>
      <c r="K287" s="1">
        <v>85037</v>
      </c>
      <c r="L287">
        <v>108.93996346776976</v>
      </c>
      <c r="M287" s="2">
        <v>136.47</v>
      </c>
      <c r="N287">
        <v>273710.59999999998</v>
      </c>
      <c r="O287">
        <v>254962.7</v>
      </c>
      <c r="P287" s="2">
        <v>0.09</v>
      </c>
      <c r="Q287" s="2">
        <f t="shared" si="59"/>
        <v>540.5505330027371</v>
      </c>
      <c r="R287" s="2">
        <v>2.6806550453633449E-2</v>
      </c>
      <c r="S287" s="2">
        <f t="shared" si="51"/>
        <v>23263.710657298448</v>
      </c>
      <c r="T287" s="2">
        <f t="shared" si="60"/>
        <v>1636166.6538262565</v>
      </c>
      <c r="U287" s="2">
        <f t="shared" ref="U287:U295" si="64">I287*$Q$295/$Q287</f>
        <v>210137.70885039188</v>
      </c>
      <c r="V287" s="2">
        <f t="shared" ref="V287:V295" si="65">J287*$Q$295/$Q287</f>
        <v>122661.42482807537</v>
      </c>
      <c r="W287" s="2">
        <f t="shared" ref="W287:W295" si="66">K287*$Q$295/$Q287</f>
        <v>87476.284022316526</v>
      </c>
      <c r="X287" s="2">
        <v>58</v>
      </c>
      <c r="Y287" s="2">
        <v>63</v>
      </c>
      <c r="Z287" s="2">
        <v>73</v>
      </c>
      <c r="AA287" s="2">
        <v>82</v>
      </c>
      <c r="AB287">
        <v>56151</v>
      </c>
      <c r="AC287" s="2">
        <f t="shared" si="62"/>
        <v>42.918838933358217</v>
      </c>
      <c r="AD287" s="2">
        <f t="shared" si="54"/>
        <v>0.5970809376382169</v>
      </c>
      <c r="AE287" s="2">
        <f t="shared" si="52"/>
        <v>-0.30681569143106158</v>
      </c>
      <c r="AF287" s="2">
        <f t="shared" si="55"/>
        <v>0.82105237281677734</v>
      </c>
      <c r="AG287" s="2">
        <f t="shared" si="58"/>
        <v>4.8154255372109045</v>
      </c>
      <c r="AH287" s="2">
        <f t="shared" si="57"/>
        <v>-6.7021527891635735</v>
      </c>
      <c r="AI287" s="2">
        <f t="shared" si="63"/>
        <v>4.7250647028597381</v>
      </c>
      <c r="AJ287" s="2">
        <f t="shared" si="61"/>
        <v>-6.6567159151982196</v>
      </c>
    </row>
    <row r="288" spans="1:36" x14ac:dyDescent="0.25">
      <c r="A288" s="3">
        <v>43191</v>
      </c>
      <c r="B288" s="2"/>
      <c r="C288" s="1">
        <v>23042</v>
      </c>
      <c r="D288" s="1">
        <v>1601002</v>
      </c>
      <c r="E288" s="1"/>
      <c r="F288" s="2">
        <v>40.840000000000003</v>
      </c>
      <c r="H288" s="2">
        <v>46.56</v>
      </c>
      <c r="I288" s="1">
        <v>203153</v>
      </c>
      <c r="J288" s="1">
        <v>118018</v>
      </c>
      <c r="K288" s="1">
        <v>85135</v>
      </c>
      <c r="L288">
        <v>109.92969683672288</v>
      </c>
      <c r="M288" s="2">
        <v>137.30000000000001</v>
      </c>
      <c r="N288">
        <v>274116.5</v>
      </c>
      <c r="O288">
        <v>253378</v>
      </c>
      <c r="P288" s="2">
        <v>0.22</v>
      </c>
      <c r="Q288" s="2">
        <f t="shared" si="59"/>
        <v>541.73974417534316</v>
      </c>
      <c r="R288" s="2">
        <v>2.762684727844178E-2</v>
      </c>
      <c r="S288" s="2">
        <f t="shared" si="51"/>
        <v>23650.927101013225</v>
      </c>
      <c r="T288" s="2">
        <f t="shared" si="60"/>
        <v>1643311.4135307863</v>
      </c>
      <c r="U288" s="2">
        <f t="shared" si="64"/>
        <v>208521.69053693864</v>
      </c>
      <c r="V288" s="2">
        <f t="shared" si="65"/>
        <v>121136.84205396142</v>
      </c>
      <c r="W288" s="2">
        <f t="shared" si="66"/>
        <v>87384.848482977221</v>
      </c>
      <c r="X288" s="2">
        <v>63</v>
      </c>
      <c r="Y288" s="2">
        <v>73</v>
      </c>
      <c r="Z288" s="2">
        <v>76</v>
      </c>
      <c r="AA288" s="2">
        <v>90</v>
      </c>
      <c r="AB288">
        <v>115898</v>
      </c>
      <c r="AC288" s="2">
        <f t="shared" si="62"/>
        <v>42.619862830703823</v>
      </c>
      <c r="AD288" s="2">
        <f t="shared" si="54"/>
        <v>1.4332151300236351</v>
      </c>
      <c r="AE288" s="2">
        <f t="shared" si="52"/>
        <v>0.60819227669086651</v>
      </c>
      <c r="AF288" s="2">
        <f t="shared" si="55"/>
        <v>0.89406332129784438</v>
      </c>
      <c r="AG288" s="2">
        <f t="shared" si="58"/>
        <v>4.4135196893913209</v>
      </c>
      <c r="AH288" s="2">
        <f t="shared" si="57"/>
        <v>0.14829531629392267</v>
      </c>
      <c r="AI288" s="2">
        <f t="shared" si="63"/>
        <v>4.2458572662256389</v>
      </c>
      <c r="AJ288" s="2">
        <f t="shared" si="61"/>
        <v>-0.62154189612834143</v>
      </c>
    </row>
    <row r="289" spans="1:36" x14ac:dyDescent="0.25">
      <c r="A289" s="3">
        <v>43221</v>
      </c>
      <c r="B289" s="2"/>
      <c r="C289" s="1">
        <v>24954</v>
      </c>
      <c r="D289" s="1">
        <v>1615649</v>
      </c>
      <c r="E289" s="1"/>
      <c r="F289" s="2">
        <v>39.11</v>
      </c>
      <c r="H289" s="2">
        <v>44.21</v>
      </c>
      <c r="I289" s="1">
        <v>198891</v>
      </c>
      <c r="J289" s="1">
        <v>114194</v>
      </c>
      <c r="K289" s="1">
        <v>84697</v>
      </c>
      <c r="L289">
        <v>109.92478755811335</v>
      </c>
      <c r="M289" s="2">
        <v>133.07</v>
      </c>
      <c r="N289">
        <v>275136.09999999998</v>
      </c>
      <c r="O289">
        <v>254065.4</v>
      </c>
      <c r="P289" s="2">
        <v>0.4</v>
      </c>
      <c r="Q289" s="2">
        <f t="shared" si="59"/>
        <v>543.90670315204454</v>
      </c>
      <c r="R289" s="2">
        <v>2.8548853222565507E-2</v>
      </c>
      <c r="S289" s="2">
        <f t="shared" si="51"/>
        <v>25511.409568681443</v>
      </c>
      <c r="T289" s="2">
        <f t="shared" si="60"/>
        <v>1651738.533230368</v>
      </c>
      <c r="U289" s="2">
        <f t="shared" si="64"/>
        <v>203333.72447401704</v>
      </c>
      <c r="V289" s="2">
        <f t="shared" si="65"/>
        <v>116744.80661561308</v>
      </c>
      <c r="W289" s="2">
        <f t="shared" si="66"/>
        <v>86588.917858403947</v>
      </c>
      <c r="X289" s="2">
        <v>67</v>
      </c>
      <c r="Y289" s="2">
        <v>79</v>
      </c>
      <c r="Z289" s="2">
        <v>75</v>
      </c>
      <c r="AA289" s="2">
        <v>79</v>
      </c>
      <c r="AB289">
        <v>33659</v>
      </c>
      <c r="AC289" s="2">
        <f t="shared" si="62"/>
        <v>40.207243971127824</v>
      </c>
      <c r="AD289" s="2">
        <f t="shared" si="54"/>
        <v>-1.3784925516934776</v>
      </c>
      <c r="AE289" s="2">
        <f t="shared" si="52"/>
        <v>-3.0808448652585696</v>
      </c>
      <c r="AF289" s="2">
        <f t="shared" si="55"/>
        <v>0.37034311922106156</v>
      </c>
      <c r="AG289" s="2">
        <f t="shared" si="58"/>
        <v>3.7548207984716697</v>
      </c>
      <c r="AH289" s="2">
        <f t="shared" si="57"/>
        <v>0.37195863802432783</v>
      </c>
      <c r="AI289" s="2">
        <f t="shared" si="63"/>
        <v>3.8149953622169885</v>
      </c>
      <c r="AJ289" s="2">
        <f t="shared" si="61"/>
        <v>0.27129427179943821</v>
      </c>
    </row>
    <row r="290" spans="1:36" x14ac:dyDescent="0.25">
      <c r="A290" s="3">
        <v>43252</v>
      </c>
      <c r="B290" s="2"/>
      <c r="C290" s="1">
        <v>24476</v>
      </c>
      <c r="D290" s="1">
        <v>1640373</v>
      </c>
      <c r="E290" s="1"/>
      <c r="F290" s="2">
        <v>38.520000000000003</v>
      </c>
      <c r="H290" s="2">
        <v>43.93</v>
      </c>
      <c r="I290" s="1">
        <v>211136</v>
      </c>
      <c r="J290" s="1">
        <v>126754</v>
      </c>
      <c r="K290" s="1">
        <v>84382</v>
      </c>
      <c r="L290">
        <v>110.33351942588071</v>
      </c>
      <c r="M290" s="2">
        <v>137.30000000000001</v>
      </c>
      <c r="N290">
        <v>276932</v>
      </c>
      <c r="O290">
        <v>254804</v>
      </c>
      <c r="P290" s="2">
        <v>1.26</v>
      </c>
      <c r="Q290" s="2">
        <f t="shared" si="59"/>
        <v>550.7599276117603</v>
      </c>
      <c r="R290" s="2">
        <v>4.3909560762924738E-2</v>
      </c>
      <c r="S290" s="2">
        <f t="shared" si="51"/>
        <v>24711.369002038886</v>
      </c>
      <c r="T290" s="2">
        <f t="shared" si="60"/>
        <v>1656147.3485856159</v>
      </c>
      <c r="U290" s="2">
        <f t="shared" si="64"/>
        <v>213166.35094028772</v>
      </c>
      <c r="V290" s="2">
        <f t="shared" si="65"/>
        <v>127972.90678560373</v>
      </c>
      <c r="W290" s="2">
        <f t="shared" si="66"/>
        <v>85193.444154683981</v>
      </c>
      <c r="X290" s="2">
        <v>65</v>
      </c>
      <c r="Y290" s="2">
        <v>76</v>
      </c>
      <c r="Z290" s="2">
        <v>77</v>
      </c>
      <c r="AA290" s="2">
        <v>72</v>
      </c>
      <c r="AB290">
        <v>-661</v>
      </c>
      <c r="AC290" s="2">
        <f t="shared" si="62"/>
        <v>37.875928538111147</v>
      </c>
      <c r="AD290" s="2">
        <f t="shared" si="54"/>
        <v>1.0153031194820583</v>
      </c>
      <c r="AE290" s="2">
        <f t="shared" si="52"/>
        <v>3.17877808672129</v>
      </c>
      <c r="AF290" s="2">
        <f t="shared" si="55"/>
        <v>7.5854896922966653E-2</v>
      </c>
      <c r="AG290" s="2">
        <f t="shared" si="58"/>
        <v>3.3178393136219952</v>
      </c>
      <c r="AH290" s="2">
        <f t="shared" si="57"/>
        <v>0.65273150269995472</v>
      </c>
      <c r="AI290" s="2">
        <f t="shared" si="63"/>
        <v>3.043496371089871</v>
      </c>
      <c r="AJ290" s="2">
        <f t="shared" si="61"/>
        <v>0.29071254881616326</v>
      </c>
    </row>
    <row r="291" spans="1:36" x14ac:dyDescent="0.25">
      <c r="A291" s="3">
        <v>43282</v>
      </c>
      <c r="B291" s="2"/>
      <c r="C291" s="1">
        <v>24571</v>
      </c>
      <c r="D291" s="1">
        <v>1638532</v>
      </c>
      <c r="E291" s="1"/>
      <c r="F291" s="2">
        <v>38.06</v>
      </c>
      <c r="H291" s="2">
        <v>44.55</v>
      </c>
      <c r="I291" s="1">
        <v>199877</v>
      </c>
      <c r="J291" s="1">
        <v>114286</v>
      </c>
      <c r="K291" s="1">
        <v>85591</v>
      </c>
      <c r="L291">
        <v>110.72232082707886</v>
      </c>
      <c r="M291" s="2">
        <v>137.80000000000001</v>
      </c>
      <c r="N291">
        <v>280092.5</v>
      </c>
      <c r="O291">
        <v>260541.3</v>
      </c>
      <c r="P291" s="2">
        <v>0.33</v>
      </c>
      <c r="Q291" s="2">
        <f t="shared" si="59"/>
        <v>552.57743537287911</v>
      </c>
      <c r="R291" s="2">
        <v>4.4846829921630471E-2</v>
      </c>
      <c r="S291" s="2">
        <f t="shared" si="51"/>
        <v>24725.687782576748</v>
      </c>
      <c r="T291" s="2">
        <f t="shared" si="60"/>
        <v>1648847.4483643745</v>
      </c>
      <c r="U291" s="2">
        <f t="shared" si="64"/>
        <v>201135.33421179818</v>
      </c>
      <c r="V291" s="2">
        <f t="shared" si="65"/>
        <v>115005.49240647782</v>
      </c>
      <c r="W291" s="2">
        <f t="shared" si="66"/>
        <v>86129.84180532035</v>
      </c>
      <c r="X291" s="2">
        <v>68</v>
      </c>
      <c r="Y291" s="2">
        <v>79</v>
      </c>
      <c r="Z291" s="2">
        <v>78</v>
      </c>
      <c r="AA291" s="2">
        <v>76</v>
      </c>
      <c r="AB291">
        <v>47319</v>
      </c>
      <c r="AC291" s="2">
        <f t="shared" si="62"/>
        <v>38.34563675791798</v>
      </c>
      <c r="AD291" s="2">
        <f t="shared" si="54"/>
        <v>1.1227709693989896</v>
      </c>
      <c r="AE291" s="2">
        <f t="shared" si="52"/>
        <v>0.36416605972322547</v>
      </c>
      <c r="AF291" s="2">
        <f t="shared" si="55"/>
        <v>9.9019583873238837E-2</v>
      </c>
      <c r="AG291" s="2">
        <f t="shared" si="58"/>
        <v>3.9979192433234223</v>
      </c>
      <c r="AH291" s="2">
        <f t="shared" si="57"/>
        <v>1.1412548928978916</v>
      </c>
      <c r="AI291" s="2">
        <f t="shared" si="63"/>
        <v>3.8242305273753496</v>
      </c>
      <c r="AJ291" s="2">
        <f t="shared" si="61"/>
        <v>2.2516522503571279</v>
      </c>
    </row>
    <row r="292" spans="1:36" x14ac:dyDescent="0.25">
      <c r="A292" s="3">
        <v>43313</v>
      </c>
      <c r="B292" s="2"/>
      <c r="C292" s="1">
        <v>26626</v>
      </c>
      <c r="D292" s="1">
        <v>1664167</v>
      </c>
      <c r="E292" s="1"/>
      <c r="F292" s="2">
        <v>37.85</v>
      </c>
      <c r="H292" s="2">
        <v>44.89</v>
      </c>
      <c r="I292" s="1">
        <v>212835</v>
      </c>
      <c r="J292" s="1">
        <v>124629</v>
      </c>
      <c r="K292" s="1">
        <v>88206</v>
      </c>
      <c r="L292">
        <v>111.32613551168549</v>
      </c>
      <c r="M292" s="2">
        <v>138.41999999999999</v>
      </c>
      <c r="N292">
        <v>282137</v>
      </c>
      <c r="O292">
        <v>262228.59999999998</v>
      </c>
      <c r="P292" s="2">
        <v>-0.09</v>
      </c>
      <c r="Q292" s="2">
        <f t="shared" si="59"/>
        <v>552.08011568104348</v>
      </c>
      <c r="R292" s="2">
        <v>4.192680684170158E-2</v>
      </c>
      <c r="S292" s="2">
        <f t="shared" si="51"/>
        <v>26817.761108064638</v>
      </c>
      <c r="T292" s="2">
        <f t="shared" si="60"/>
        <v>1676152.3717390748</v>
      </c>
      <c r="U292" s="2">
        <f t="shared" si="64"/>
        <v>214367.84291425438</v>
      </c>
      <c r="V292" s="2">
        <f t="shared" si="65"/>
        <v>125526.58112885855</v>
      </c>
      <c r="W292" s="2">
        <f t="shared" si="66"/>
        <v>88841.261785395836</v>
      </c>
      <c r="X292" s="2">
        <v>72</v>
      </c>
      <c r="Y292" s="2">
        <v>86</v>
      </c>
      <c r="Z292" s="2">
        <v>78</v>
      </c>
      <c r="AA292" s="2">
        <v>84</v>
      </c>
      <c r="AB292">
        <v>110431</v>
      </c>
      <c r="AC292" s="2">
        <f t="shared" si="62"/>
        <v>39.059671992883985</v>
      </c>
      <c r="AD292" s="2">
        <f t="shared" si="54"/>
        <v>2.2530841397650825</v>
      </c>
      <c r="AE292" s="2">
        <f t="shared" si="52"/>
        <v>0.44992743105949362</v>
      </c>
      <c r="AF292" s="2">
        <f t="shared" si="55"/>
        <v>0.10005612904799843</v>
      </c>
      <c r="AG292" s="2">
        <f t="shared" si="58"/>
        <v>4.3898674078448163</v>
      </c>
      <c r="AH292" s="2">
        <f t="shared" si="57"/>
        <v>0.72993743138427547</v>
      </c>
      <c r="AI292" s="2">
        <f t="shared" si="63"/>
        <v>3.9769007715735327</v>
      </c>
      <c r="AJ292" s="2">
        <f t="shared" si="61"/>
        <v>0.64761325747586529</v>
      </c>
    </row>
    <row r="293" spans="1:36" x14ac:dyDescent="0.25">
      <c r="A293" s="3">
        <v>43344</v>
      </c>
      <c r="B293" s="2"/>
      <c r="C293" s="1">
        <v>22610</v>
      </c>
      <c r="D293" s="1">
        <v>1678731</v>
      </c>
      <c r="E293" s="1"/>
      <c r="F293" s="2">
        <v>37.92</v>
      </c>
      <c r="H293" s="2">
        <v>45.02</v>
      </c>
      <c r="I293" s="1">
        <v>197423</v>
      </c>
      <c r="J293" s="1">
        <v>118134</v>
      </c>
      <c r="K293" s="1">
        <v>79289</v>
      </c>
      <c r="L293">
        <v>111.47154970955877</v>
      </c>
      <c r="M293" s="2">
        <v>138.22999999999999</v>
      </c>
      <c r="N293">
        <v>286502</v>
      </c>
      <c r="O293">
        <v>267325.3</v>
      </c>
      <c r="P293" s="2">
        <v>0.48</v>
      </c>
      <c r="Q293" s="2">
        <f t="shared" si="59"/>
        <v>554.73010023631241</v>
      </c>
      <c r="R293" s="2">
        <v>4.5255646480173439E-2</v>
      </c>
      <c r="S293" s="2">
        <f t="shared" ref="S293:S294" si="67">C293*$Q$295/$Q293</f>
        <v>22664.0503355</v>
      </c>
      <c r="T293" s="2">
        <f t="shared" si="60"/>
        <v>1682744.0903920501</v>
      </c>
      <c r="U293" s="2">
        <f t="shared" si="64"/>
        <v>197894.94955265001</v>
      </c>
      <c r="V293" s="2">
        <f t="shared" si="65"/>
        <v>118416.4052337</v>
      </c>
      <c r="W293" s="2">
        <f t="shared" si="66"/>
        <v>79478.544318949993</v>
      </c>
      <c r="X293" s="2">
        <v>71</v>
      </c>
      <c r="Y293" s="2">
        <v>89</v>
      </c>
      <c r="Z293" s="2">
        <v>82</v>
      </c>
      <c r="AA293" s="2">
        <v>78</v>
      </c>
      <c r="AB293">
        <v>137336</v>
      </c>
      <c r="AC293" s="2">
        <f t="shared" si="62"/>
        <v>38.741178283365315</v>
      </c>
      <c r="AD293" s="2">
        <f t="shared" si="54"/>
        <v>1.8343892736113032</v>
      </c>
      <c r="AE293" s="2">
        <f t="shared" si="52"/>
        <v>-0.13726340124259329</v>
      </c>
      <c r="AF293" s="2">
        <f t="shared" si="55"/>
        <v>0.22553549441037823</v>
      </c>
      <c r="AG293" s="2">
        <f t="shared" si="58"/>
        <v>4.2703221075196085</v>
      </c>
      <c r="AH293" s="2">
        <f t="shared" si="57"/>
        <v>1.5471207250378427</v>
      </c>
      <c r="AI293" s="2">
        <f t="shared" si="63"/>
        <v>4.1442610177745198</v>
      </c>
      <c r="AJ293" s="2">
        <f t="shared" si="61"/>
        <v>1.9436095071247106</v>
      </c>
    </row>
    <row r="294" spans="1:36" x14ac:dyDescent="0.25">
      <c r="A294" s="3">
        <v>43374</v>
      </c>
      <c r="B294" s="2"/>
      <c r="C294" s="1">
        <v>27121</v>
      </c>
      <c r="D294" s="1">
        <v>1682832</v>
      </c>
      <c r="E294" s="1"/>
      <c r="F294" s="2">
        <v>37.97</v>
      </c>
      <c r="H294" s="2">
        <v>45.62</v>
      </c>
      <c r="I294" s="1">
        <v>214782</v>
      </c>
      <c r="J294" s="1">
        <v>124109</v>
      </c>
      <c r="K294" s="1">
        <v>90673</v>
      </c>
      <c r="L294">
        <v>111.55161107058936</v>
      </c>
      <c r="M294" s="2">
        <v>138.1</v>
      </c>
      <c r="N294">
        <v>287803.59999999998</v>
      </c>
      <c r="O294">
        <v>268534.59999999998</v>
      </c>
      <c r="P294" s="2">
        <v>0.45</v>
      </c>
      <c r="Q294" s="2">
        <f t="shared" si="59"/>
        <v>557.2263856873758</v>
      </c>
      <c r="R294" s="2">
        <v>4.5567911660360672E-2</v>
      </c>
      <c r="S294" s="2">
        <f t="shared" si="67"/>
        <v>27064.045900000005</v>
      </c>
      <c r="T294" s="2">
        <f t="shared" si="60"/>
        <v>1679298.0528000002</v>
      </c>
      <c r="U294" s="2">
        <f t="shared" si="64"/>
        <v>214330.95780000003</v>
      </c>
      <c r="V294" s="2">
        <f t="shared" si="65"/>
        <v>123848.37110000002</v>
      </c>
      <c r="W294" s="2">
        <f t="shared" si="66"/>
        <v>90482.5867</v>
      </c>
      <c r="X294" s="2">
        <v>71</v>
      </c>
      <c r="Y294" s="2">
        <v>91</v>
      </c>
      <c r="Z294" s="2">
        <v>87</v>
      </c>
      <c r="AA294" s="2">
        <v>71</v>
      </c>
      <c r="AB294">
        <v>57733</v>
      </c>
      <c r="AC294" s="2">
        <f t="shared" si="62"/>
        <v>39.273593208073486</v>
      </c>
      <c r="AD294" s="2">
        <f t="shared" si="54"/>
        <v>1.5217231493052985</v>
      </c>
      <c r="AE294" s="2">
        <f t="shared" si="52"/>
        <v>-9.4046154959126493E-2</v>
      </c>
      <c r="AF294" s="2">
        <f t="shared" si="55"/>
        <v>0.16797721352583839</v>
      </c>
      <c r="AG294" s="2">
        <f t="shared" si="58"/>
        <v>3.9796089794192913</v>
      </c>
      <c r="AH294" s="2">
        <f t="shared" si="57"/>
        <v>0.45430747429335838</v>
      </c>
      <c r="AI294" s="2">
        <f t="shared" si="63"/>
        <v>3.8156317304744336</v>
      </c>
      <c r="AJ294" s="2">
        <f t="shared" si="61"/>
        <v>0.45237020214696777</v>
      </c>
    </row>
    <row r="295" spans="1:36" x14ac:dyDescent="0.25">
      <c r="A295" s="3">
        <v>43405</v>
      </c>
      <c r="B295" s="2"/>
      <c r="C295" s="1">
        <v>24629</v>
      </c>
      <c r="D295" s="1">
        <v>1714824</v>
      </c>
      <c r="E295" s="1"/>
      <c r="F295" s="2">
        <v>37.880000000000003</v>
      </c>
      <c r="H295" s="2">
        <v>45.17</v>
      </c>
      <c r="I295" s="1">
        <v>211047</v>
      </c>
      <c r="J295" s="1">
        <v>121177</v>
      </c>
      <c r="K295" s="1">
        <v>89870</v>
      </c>
      <c r="L295">
        <v>111.74282844009808</v>
      </c>
      <c r="M295" s="2">
        <v>138.47</v>
      </c>
      <c r="N295">
        <v>298378.40000000002</v>
      </c>
      <c r="O295">
        <v>278163.20000000001</v>
      </c>
      <c r="P295" s="2">
        <v>-0.21</v>
      </c>
      <c r="Q295" s="2">
        <f t="shared" si="59"/>
        <v>556.05621027743234</v>
      </c>
      <c r="R295" s="2">
        <v>4.0458934030588534E-2</v>
      </c>
      <c r="S295">
        <f>C295*$Q$295/$Q295</f>
        <v>24629</v>
      </c>
      <c r="T295" s="2">
        <f t="shared" si="60"/>
        <v>1714824</v>
      </c>
      <c r="U295" s="2">
        <f t="shared" si="64"/>
        <v>211047</v>
      </c>
      <c r="V295" s="2">
        <f t="shared" si="65"/>
        <v>121177.00000000001</v>
      </c>
      <c r="W295" s="2">
        <f t="shared" si="66"/>
        <v>89870</v>
      </c>
      <c r="X295" s="2">
        <v>75</v>
      </c>
      <c r="Y295" s="2">
        <v>93</v>
      </c>
      <c r="Z295" s="2">
        <v>87</v>
      </c>
      <c r="AA295" s="2">
        <v>77</v>
      </c>
      <c r="AB295">
        <v>58664</v>
      </c>
      <c r="AC295" s="2">
        <f t="shared" si="62"/>
        <v>39.524968503689294</v>
      </c>
      <c r="AD295" s="2">
        <f t="shared" si="54"/>
        <v>1.7189451259825184</v>
      </c>
      <c r="AE295" s="2">
        <f t="shared" si="52"/>
        <v>0.2679217958001523</v>
      </c>
      <c r="AF295" s="2">
        <f t="shared" si="55"/>
        <v>1.2022285211611861</v>
      </c>
      <c r="AG295" s="2">
        <f t="shared" si="58"/>
        <v>4.1497826972488161</v>
      </c>
      <c r="AH295" s="2">
        <f t="shared" si="57"/>
        <v>3.6743112316871773</v>
      </c>
      <c r="AI295" s="2">
        <f t="shared" si="63"/>
        <v>4.0584420442744573</v>
      </c>
      <c r="AJ295" s="2">
        <f t="shared" si="61"/>
        <v>3.5856087074068066</v>
      </c>
    </row>
    <row r="296" spans="1:36" x14ac:dyDescent="0.25">
      <c r="A296" s="3">
        <v>43435</v>
      </c>
      <c r="B296" s="2"/>
      <c r="C296" s="2">
        <v>24593</v>
      </c>
      <c r="D296" s="2"/>
      <c r="F296" s="2"/>
      <c r="H296" s="2">
        <v>41.71</v>
      </c>
      <c r="I296" s="2"/>
      <c r="J296" s="2"/>
      <c r="K296" s="2"/>
      <c r="M296" s="2">
        <v>138.76</v>
      </c>
      <c r="P296" s="2">
        <v>0.15</v>
      </c>
      <c r="Q296" s="2">
        <f t="shared" si="59"/>
        <v>556.89029459284848</v>
      </c>
      <c r="R296" s="2">
        <v>3.7454821218273926E-2</v>
      </c>
      <c r="S296" s="2">
        <f t="shared" ref="S296:S298" si="68">C296*$Q$295/$Q296</f>
        <v>24556.165751372941</v>
      </c>
      <c r="T296" s="2"/>
      <c r="U296" s="2"/>
      <c r="V296" s="2"/>
      <c r="W296" s="2"/>
      <c r="X296" s="2">
        <v>72</v>
      </c>
      <c r="Y296" s="2">
        <v>88</v>
      </c>
      <c r="Z296" s="2">
        <v>80</v>
      </c>
      <c r="AA296" s="2">
        <v>77</v>
      </c>
      <c r="AC296" s="2">
        <f t="shared" si="62"/>
        <v>36.593899899748131</v>
      </c>
      <c r="AD296" s="2">
        <f t="shared" si="54"/>
        <v>0.68935490893258233</v>
      </c>
      <c r="AE296" s="2">
        <f t="shared" si="52"/>
        <v>0.20943164584386054</v>
      </c>
      <c r="AF296" s="2">
        <f t="shared" si="55"/>
        <v>1.4438182329425731</v>
      </c>
      <c r="AI296" s="2"/>
      <c r="AJ296" s="2"/>
    </row>
    <row r="297" spans="1:36" x14ac:dyDescent="0.25">
      <c r="A297" s="3">
        <v>43466</v>
      </c>
      <c r="C297">
        <v>27536</v>
      </c>
      <c r="H297">
        <v>43.8</v>
      </c>
      <c r="M297" s="2">
        <v>138.19</v>
      </c>
      <c r="P297" s="2">
        <v>0.32</v>
      </c>
      <c r="Q297" s="2">
        <f t="shared" si="59"/>
        <v>558.67234353554568</v>
      </c>
      <c r="R297" s="2">
        <v>3.7765157688874895E-2</v>
      </c>
      <c r="S297" s="2">
        <f t="shared" si="68"/>
        <v>27407.055286289065</v>
      </c>
      <c r="X297" s="2">
        <v>80</v>
      </c>
      <c r="Y297" s="2">
        <v>95</v>
      </c>
      <c r="Z297" s="2">
        <v>100</v>
      </c>
      <c r="AA297" s="2">
        <v>93</v>
      </c>
      <c r="AC297" s="2">
        <f t="shared" si="62"/>
        <v>38.566995562122798</v>
      </c>
      <c r="AD297" s="2">
        <f t="shared" si="54"/>
        <v>0.91280852928290468</v>
      </c>
      <c r="AE297" s="2">
        <f t="shared" si="52"/>
        <v>-0.41078120495819936</v>
      </c>
      <c r="AF297" s="2">
        <f t="shared" si="55"/>
        <v>1.3849028491872639</v>
      </c>
      <c r="AI297" s="2"/>
      <c r="AJ297" s="2"/>
    </row>
    <row r="298" spans="1:36" x14ac:dyDescent="0.25">
      <c r="A298" s="3">
        <v>43497</v>
      </c>
      <c r="C298">
        <v>26776</v>
      </c>
      <c r="H298">
        <v>45.33</v>
      </c>
      <c r="P298" s="2">
        <v>0.43</v>
      </c>
      <c r="Q298" s="2">
        <f t="shared" si="59"/>
        <v>561.07463461274847</v>
      </c>
      <c r="R298" s="2">
        <v>3.8903058081077413E-2</v>
      </c>
      <c r="S298" s="2">
        <f t="shared" si="68"/>
        <v>26536.507209356972</v>
      </c>
      <c r="AC298" s="2">
        <f>((1+H298/100)/(Q298/Q286)-1)*100</f>
        <v>39.887931669422663</v>
      </c>
    </row>
    <row r="299" spans="1:36" x14ac:dyDescent="0.25">
      <c r="A299" s="3">
        <v>43525</v>
      </c>
      <c r="P299" s="2">
        <v>0.75</v>
      </c>
      <c r="Q299" s="2">
        <f t="shared" si="59"/>
        <v>565.28269437234417</v>
      </c>
      <c r="R299" s="2">
        <v>4.5753652729229266E-2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99"/>
  <sheetViews>
    <sheetView tabSelected="1" topLeftCell="A276" workbookViewId="0">
      <selection activeCell="R298" sqref="R298"/>
    </sheetView>
  </sheetViews>
  <sheetFormatPr defaultRowHeight="15" x14ac:dyDescent="0.25"/>
  <cols>
    <col min="1" max="1" width="9.140625" style="2"/>
    <col min="18" max="18" width="9.140625" style="2"/>
    <col min="29" max="29" width="9.140625" style="2"/>
    <col min="32" max="32" width="9.140625" style="2"/>
  </cols>
  <sheetData>
    <row r="1" spans="1:36" x14ac:dyDescent="0.25">
      <c r="B1" t="s">
        <v>8</v>
      </c>
      <c r="C1" t="s">
        <v>10</v>
      </c>
      <c r="D1" t="s">
        <v>9</v>
      </c>
      <c r="E1" t="s">
        <v>19</v>
      </c>
      <c r="F1" t="s">
        <v>11</v>
      </c>
      <c r="G1" t="s">
        <v>17</v>
      </c>
      <c r="H1" t="s">
        <v>12</v>
      </c>
      <c r="I1" t="s">
        <v>13</v>
      </c>
      <c r="J1" t="s">
        <v>14</v>
      </c>
      <c r="K1" t="s">
        <v>15</v>
      </c>
      <c r="L1" t="s">
        <v>20</v>
      </c>
      <c r="M1" t="s">
        <v>42</v>
      </c>
      <c r="N1" t="s">
        <v>25</v>
      </c>
      <c r="O1" t="s">
        <v>26</v>
      </c>
      <c r="P1" t="s">
        <v>29</v>
      </c>
      <c r="Q1" t="s">
        <v>30</v>
      </c>
      <c r="R1" s="2" t="s">
        <v>73</v>
      </c>
      <c r="S1" t="s">
        <v>31</v>
      </c>
      <c r="T1" t="s">
        <v>32</v>
      </c>
      <c r="U1" t="s">
        <v>33</v>
      </c>
      <c r="V1" t="s">
        <v>34</v>
      </c>
      <c r="W1" t="s">
        <v>35</v>
      </c>
      <c r="X1" t="s">
        <v>36</v>
      </c>
      <c r="Y1" t="s">
        <v>37</v>
      </c>
      <c r="Z1" t="s">
        <v>38</v>
      </c>
      <c r="AA1" t="s">
        <v>39</v>
      </c>
      <c r="AB1" t="s">
        <v>40</v>
      </c>
      <c r="AC1" s="2" t="s">
        <v>41</v>
      </c>
      <c r="AD1" t="s">
        <v>43</v>
      </c>
      <c r="AE1" t="s">
        <v>44</v>
      </c>
      <c r="AF1" s="2" t="s">
        <v>49</v>
      </c>
      <c r="AG1" t="s">
        <v>47</v>
      </c>
      <c r="AH1" t="s">
        <v>45</v>
      </c>
      <c r="AI1" t="s">
        <v>48</v>
      </c>
      <c r="AJ1" t="s">
        <v>46</v>
      </c>
    </row>
    <row r="2" spans="1:36" x14ac:dyDescent="0.25">
      <c r="A2" s="3">
        <v>34516</v>
      </c>
      <c r="H2">
        <v>243.47</v>
      </c>
      <c r="P2">
        <v>6.84</v>
      </c>
      <c r="Q2">
        <v>100</v>
      </c>
    </row>
    <row r="3" spans="1:36" x14ac:dyDescent="0.25">
      <c r="A3" s="3">
        <v>34547</v>
      </c>
      <c r="H3">
        <v>188.07</v>
      </c>
      <c r="P3">
        <v>1.86</v>
      </c>
      <c r="Q3">
        <v>101.86</v>
      </c>
    </row>
    <row r="4" spans="1:36" x14ac:dyDescent="0.25">
      <c r="A4" s="3">
        <v>34578</v>
      </c>
      <c r="H4">
        <v>199.38</v>
      </c>
      <c r="P4">
        <v>1.53</v>
      </c>
      <c r="Q4">
        <v>103.41845800000002</v>
      </c>
    </row>
    <row r="5" spans="1:36" x14ac:dyDescent="0.25">
      <c r="A5" s="3">
        <v>34608</v>
      </c>
      <c r="H5">
        <v>211.65</v>
      </c>
      <c r="P5">
        <v>2.62</v>
      </c>
      <c r="Q5">
        <v>106.12802159960002</v>
      </c>
    </row>
    <row r="6" spans="1:36" x14ac:dyDescent="0.25">
      <c r="A6" s="3">
        <v>34639</v>
      </c>
      <c r="H6">
        <v>226.58</v>
      </c>
      <c r="P6">
        <v>2.81</v>
      </c>
      <c r="Q6">
        <v>109.11021900654877</v>
      </c>
    </row>
    <row r="7" spans="1:36" x14ac:dyDescent="0.25">
      <c r="A7" s="3">
        <v>34669</v>
      </c>
      <c r="H7">
        <v>218.26</v>
      </c>
      <c r="P7">
        <v>1.71</v>
      </c>
      <c r="Q7">
        <v>110.97600375156075</v>
      </c>
    </row>
    <row r="8" spans="1:36" x14ac:dyDescent="0.25">
      <c r="A8" s="3">
        <v>34700</v>
      </c>
      <c r="H8">
        <v>214.78</v>
      </c>
      <c r="P8">
        <v>1.7</v>
      </c>
      <c r="Q8">
        <v>112.86259581533727</v>
      </c>
      <c r="AB8">
        <v>-22433</v>
      </c>
    </row>
    <row r="9" spans="1:36" x14ac:dyDescent="0.25">
      <c r="A9" s="3">
        <v>34731</v>
      </c>
      <c r="H9">
        <v>221.93</v>
      </c>
      <c r="P9">
        <v>1.02</v>
      </c>
      <c r="Q9">
        <v>114.01379429265371</v>
      </c>
      <c r="AB9">
        <v>60198</v>
      </c>
    </row>
    <row r="10" spans="1:36" x14ac:dyDescent="0.25">
      <c r="A10" s="3">
        <v>34759</v>
      </c>
      <c r="H10">
        <v>235.07</v>
      </c>
      <c r="P10">
        <v>1.55</v>
      </c>
      <c r="Q10">
        <v>115.78100810418985</v>
      </c>
      <c r="AB10">
        <v>21193</v>
      </c>
    </row>
    <row r="11" spans="1:36" x14ac:dyDescent="0.25">
      <c r="A11" s="3">
        <v>34790</v>
      </c>
      <c r="H11">
        <v>251.7</v>
      </c>
      <c r="P11">
        <v>2.4300000000000002</v>
      </c>
      <c r="Q11">
        <v>118.59448660112166</v>
      </c>
      <c r="AB11">
        <v>79786</v>
      </c>
    </row>
    <row r="12" spans="1:36" x14ac:dyDescent="0.25">
      <c r="A12" s="3">
        <v>34820</v>
      </c>
      <c r="H12">
        <v>230.54</v>
      </c>
      <c r="P12">
        <v>2.67</v>
      </c>
      <c r="Q12">
        <v>121.76095939337161</v>
      </c>
      <c r="AB12">
        <v>83053</v>
      </c>
    </row>
    <row r="13" spans="1:36" x14ac:dyDescent="0.25">
      <c r="A13" s="3">
        <v>34851</v>
      </c>
      <c r="H13">
        <v>220.07</v>
      </c>
      <c r="P13">
        <v>2.2599999999999998</v>
      </c>
      <c r="Q13">
        <v>124.5127570756618</v>
      </c>
      <c r="AB13">
        <v>1107</v>
      </c>
    </row>
    <row r="14" spans="1:36" x14ac:dyDescent="0.25">
      <c r="A14" s="3">
        <v>34881</v>
      </c>
      <c r="H14">
        <v>209.37</v>
      </c>
      <c r="P14">
        <v>2.36</v>
      </c>
      <c r="Q14">
        <v>127.45125814264742</v>
      </c>
      <c r="R14" s="2">
        <v>0.27451258142647417</v>
      </c>
      <c r="AB14">
        <v>-70928</v>
      </c>
      <c r="AC14" s="2">
        <v>142.73593255057824</v>
      </c>
    </row>
    <row r="15" spans="1:36" x14ac:dyDescent="0.25">
      <c r="A15" s="3">
        <v>34912</v>
      </c>
      <c r="H15">
        <v>210.61</v>
      </c>
      <c r="P15">
        <v>0.99</v>
      </c>
      <c r="Q15">
        <v>128.71302559825963</v>
      </c>
      <c r="R15" s="2">
        <v>0.26362679754819984</v>
      </c>
      <c r="AB15">
        <v>-123328</v>
      </c>
      <c r="AC15" s="2">
        <v>145.80833565944701</v>
      </c>
    </row>
    <row r="16" spans="1:36" x14ac:dyDescent="0.25">
      <c r="A16" s="3">
        <v>34943</v>
      </c>
      <c r="H16">
        <v>205.59</v>
      </c>
      <c r="P16">
        <v>0.99</v>
      </c>
      <c r="Q16">
        <v>129.98728455168239</v>
      </c>
      <c r="R16" s="2">
        <v>0.25690604042541776</v>
      </c>
      <c r="AB16">
        <v>-72358</v>
      </c>
      <c r="AC16" s="2">
        <v>143.1287543948541</v>
      </c>
    </row>
    <row r="17" spans="1:29" x14ac:dyDescent="0.25">
      <c r="A17" s="3">
        <v>34973</v>
      </c>
      <c r="H17">
        <v>197.39</v>
      </c>
      <c r="P17">
        <v>1.41</v>
      </c>
      <c r="Q17">
        <v>131.82010526386111</v>
      </c>
      <c r="R17" s="2">
        <v>0.24208576846171903</v>
      </c>
      <c r="AB17">
        <v>-48661</v>
      </c>
      <c r="AC17" s="2">
        <v>139.42791033529622</v>
      </c>
    </row>
    <row r="18" spans="1:29" x14ac:dyDescent="0.25">
      <c r="A18" s="3">
        <v>35004</v>
      </c>
      <c r="H18">
        <v>193.57</v>
      </c>
      <c r="P18">
        <v>1.47</v>
      </c>
      <c r="Q18">
        <v>133.75786081123985</v>
      </c>
      <c r="R18" s="2">
        <v>0.22589673111380826</v>
      </c>
      <c r="AB18">
        <v>-77051</v>
      </c>
      <c r="AC18" s="2">
        <v>139.47367877657379</v>
      </c>
    </row>
    <row r="19" spans="1:29" x14ac:dyDescent="0.25">
      <c r="A19" s="3">
        <v>35034</v>
      </c>
      <c r="H19">
        <v>183.2</v>
      </c>
      <c r="P19">
        <v>1.56</v>
      </c>
      <c r="Q19">
        <v>135.84448343989521</v>
      </c>
      <c r="R19" s="2">
        <v>0.22408880161162514</v>
      </c>
      <c r="AB19">
        <v>-30824</v>
      </c>
      <c r="AC19" s="2">
        <v>131.35576408111996</v>
      </c>
    </row>
    <row r="20" spans="1:29" x14ac:dyDescent="0.25">
      <c r="A20" s="3">
        <v>35065</v>
      </c>
      <c r="H20">
        <v>163.69999999999999</v>
      </c>
      <c r="P20">
        <v>1.34</v>
      </c>
      <c r="Q20">
        <v>137.66479951798982</v>
      </c>
      <c r="R20" s="2">
        <v>0.21975574390680541</v>
      </c>
      <c r="AB20">
        <v>-62111</v>
      </c>
      <c r="AC20" s="2">
        <v>116.1908245296591</v>
      </c>
    </row>
    <row r="21" spans="1:29" x14ac:dyDescent="0.25">
      <c r="A21" s="3">
        <v>35096</v>
      </c>
      <c r="H21">
        <v>152.86000000000001</v>
      </c>
      <c r="P21">
        <v>1.03</v>
      </c>
      <c r="Q21">
        <v>139.08274695302512</v>
      </c>
      <c r="R21" s="2">
        <v>0.21987648789254166</v>
      </c>
      <c r="AB21">
        <v>-27489</v>
      </c>
      <c r="AC21" s="2">
        <v>107.28328032360133</v>
      </c>
    </row>
    <row r="22" spans="1:29" x14ac:dyDescent="0.25">
      <c r="A22" s="3">
        <v>35125</v>
      </c>
      <c r="H22">
        <v>142.59</v>
      </c>
      <c r="P22">
        <v>0.35</v>
      </c>
      <c r="Q22">
        <v>139.56953656736073</v>
      </c>
      <c r="R22" s="2">
        <v>0.20546140384063571</v>
      </c>
      <c r="AB22">
        <v>-35913</v>
      </c>
      <c r="AC22" s="2">
        <v>101.24244478263766</v>
      </c>
    </row>
    <row r="23" spans="1:29" x14ac:dyDescent="0.25">
      <c r="A23" s="3">
        <v>35156</v>
      </c>
      <c r="H23">
        <v>137.99</v>
      </c>
      <c r="P23">
        <v>1.26</v>
      </c>
      <c r="Q23">
        <v>141.32811272810946</v>
      </c>
      <c r="R23" s="2">
        <v>0.19169209951091259</v>
      </c>
      <c r="AB23">
        <v>61047</v>
      </c>
      <c r="AC23" s="2">
        <v>99.707625902424368</v>
      </c>
    </row>
    <row r="24" spans="1:29" x14ac:dyDescent="0.25">
      <c r="A24" s="3">
        <v>35186</v>
      </c>
      <c r="H24">
        <v>133.74</v>
      </c>
      <c r="P24">
        <v>1.22</v>
      </c>
      <c r="Q24">
        <v>143.0523157033924</v>
      </c>
      <c r="R24" s="2">
        <v>0.17486192960450531</v>
      </c>
      <c r="AB24">
        <v>107240</v>
      </c>
      <c r="AC24" s="2">
        <v>98.951037658258372</v>
      </c>
    </row>
    <row r="25" spans="1:29" x14ac:dyDescent="0.25">
      <c r="A25" s="3">
        <v>35217</v>
      </c>
      <c r="H25">
        <v>131.33000000000001</v>
      </c>
      <c r="P25">
        <v>1.19</v>
      </c>
      <c r="Q25">
        <v>144.75463826026277</v>
      </c>
      <c r="R25" s="2">
        <v>0.16256873319655685</v>
      </c>
      <c r="AB25">
        <v>53017</v>
      </c>
      <c r="AC25" s="2">
        <v>98.981783523408026</v>
      </c>
    </row>
    <row r="26" spans="1:29" x14ac:dyDescent="0.25">
      <c r="A26" s="3">
        <v>35247</v>
      </c>
      <c r="H26">
        <v>125.66</v>
      </c>
      <c r="P26">
        <v>1.1100000000000001</v>
      </c>
      <c r="Q26">
        <v>146.3614147449517</v>
      </c>
      <c r="R26" s="2">
        <v>0.14837167461414502</v>
      </c>
      <c r="AB26">
        <v>9110</v>
      </c>
      <c r="AC26" s="2">
        <v>96.504324330206188</v>
      </c>
    </row>
    <row r="27" spans="1:29" x14ac:dyDescent="0.25">
      <c r="A27" s="3">
        <v>35278</v>
      </c>
      <c r="H27">
        <v>120.54</v>
      </c>
      <c r="P27">
        <v>0.44</v>
      </c>
      <c r="Q27">
        <v>147.00540496982947</v>
      </c>
      <c r="R27" s="2">
        <v>0.14211754627433115</v>
      </c>
      <c r="AB27">
        <v>-12175</v>
      </c>
      <c r="AC27" s="2">
        <v>93.097462445452493</v>
      </c>
    </row>
    <row r="28" spans="1:29" x14ac:dyDescent="0.25">
      <c r="A28" s="3">
        <v>35309</v>
      </c>
      <c r="H28">
        <v>120.51</v>
      </c>
      <c r="P28">
        <v>0.15</v>
      </c>
      <c r="Q28">
        <v>147.22591307728422</v>
      </c>
      <c r="R28" s="2">
        <v>0.1326178063112613</v>
      </c>
      <c r="AB28">
        <v>21353</v>
      </c>
      <c r="AC28" s="2">
        <v>94.690564435113899</v>
      </c>
    </row>
    <row r="29" spans="1:29" x14ac:dyDescent="0.25">
      <c r="A29" s="3">
        <v>35339</v>
      </c>
      <c r="D29">
        <v>85451.86381622999</v>
      </c>
      <c r="E29">
        <v>74723882</v>
      </c>
      <c r="H29">
        <v>109.76</v>
      </c>
      <c r="P29">
        <v>0.3</v>
      </c>
      <c r="Q29">
        <v>147.66759081651605</v>
      </c>
      <c r="R29" s="2">
        <v>0.12022054997553999</v>
      </c>
      <c r="T29">
        <v>321777.0351101415</v>
      </c>
      <c r="AB29">
        <v>-39755</v>
      </c>
      <c r="AC29" s="2">
        <v>87.248841314846544</v>
      </c>
    </row>
    <row r="30" spans="1:29" x14ac:dyDescent="0.25">
      <c r="A30" s="3">
        <v>35370</v>
      </c>
      <c r="D30">
        <v>89524.869914697541</v>
      </c>
      <c r="E30">
        <v>78285546</v>
      </c>
      <c r="H30">
        <v>107.62</v>
      </c>
      <c r="P30">
        <v>0.32</v>
      </c>
      <c r="Q30">
        <v>148.1401271071289</v>
      </c>
      <c r="R30" s="2">
        <v>0.10752464347635926</v>
      </c>
      <c r="T30">
        <v>336038.99809230852</v>
      </c>
      <c r="AB30">
        <v>-65337</v>
      </c>
      <c r="AC30" s="2">
        <v>87.463097298052816</v>
      </c>
    </row>
    <row r="31" spans="1:29" x14ac:dyDescent="0.25">
      <c r="A31" s="3">
        <v>35400</v>
      </c>
      <c r="D31">
        <v>88598.006651960226</v>
      </c>
      <c r="E31">
        <v>77475045</v>
      </c>
      <c r="H31">
        <v>111.31</v>
      </c>
      <c r="P31">
        <v>0.47</v>
      </c>
      <c r="Q31">
        <v>148.8363857045324</v>
      </c>
      <c r="R31" s="2">
        <v>9.5638055632825791E-2</v>
      </c>
      <c r="T31">
        <v>331004.22039826179</v>
      </c>
      <c r="AB31">
        <v>-280213</v>
      </c>
      <c r="AC31" s="2">
        <v>92.864786791245763</v>
      </c>
    </row>
    <row r="32" spans="1:29" x14ac:dyDescent="0.25">
      <c r="A32" s="3">
        <v>35431</v>
      </c>
      <c r="D32">
        <v>90567.383384681831</v>
      </c>
      <c r="E32">
        <v>79197178</v>
      </c>
      <c r="H32">
        <v>111.31</v>
      </c>
      <c r="P32">
        <v>1.18</v>
      </c>
      <c r="Q32">
        <v>150.59265505584588</v>
      </c>
      <c r="R32" s="2">
        <v>9.3908214613472651E-2</v>
      </c>
      <c r="T32">
        <v>334415.75195651961</v>
      </c>
      <c r="AB32">
        <v>-43115</v>
      </c>
      <c r="AC32" s="2">
        <v>93.169771629025959</v>
      </c>
    </row>
    <row r="33" spans="1:29" x14ac:dyDescent="0.25">
      <c r="A33" s="3">
        <v>35462</v>
      </c>
      <c r="D33">
        <v>90444.349156826007</v>
      </c>
      <c r="E33">
        <v>79089590</v>
      </c>
      <c r="H33">
        <v>109.38</v>
      </c>
      <c r="P33">
        <v>0.5</v>
      </c>
      <c r="Q33">
        <v>151.34561833112508</v>
      </c>
      <c r="R33" s="2">
        <v>8.8169608716756942E-2</v>
      </c>
      <c r="T33">
        <v>332299.95415606094</v>
      </c>
      <c r="AB33">
        <v>6361</v>
      </c>
      <c r="AC33" s="2">
        <v>92.414857318901795</v>
      </c>
    </row>
    <row r="34" spans="1:29" x14ac:dyDescent="0.25">
      <c r="A34" s="3">
        <v>35490</v>
      </c>
      <c r="D34">
        <v>94959.845291896912</v>
      </c>
      <c r="E34">
        <v>83038192</v>
      </c>
      <c r="H34">
        <v>107.14</v>
      </c>
      <c r="P34">
        <v>0.51</v>
      </c>
      <c r="Q34">
        <v>152.11748098461385</v>
      </c>
      <c r="R34" s="2">
        <v>8.990460759463148E-2</v>
      </c>
      <c r="T34">
        <v>347119.94545113662</v>
      </c>
      <c r="AB34">
        <v>58881</v>
      </c>
      <c r="AC34" s="2">
        <v>90.053329948891843</v>
      </c>
    </row>
    <row r="35" spans="1:29" x14ac:dyDescent="0.25">
      <c r="A35" s="3">
        <v>35521</v>
      </c>
      <c r="D35">
        <v>96440.301970864806</v>
      </c>
      <c r="E35">
        <v>84332786</v>
      </c>
      <c r="H35">
        <v>99.13</v>
      </c>
      <c r="P35">
        <v>0.88</v>
      </c>
      <c r="Q35">
        <v>153.45611481727843</v>
      </c>
      <c r="R35" s="2">
        <v>8.5814505373754901E-2</v>
      </c>
      <c r="T35">
        <v>349456.44815642247</v>
      </c>
      <c r="AB35">
        <v>91159</v>
      </c>
      <c r="AC35" s="2">
        <v>83.392282028371142</v>
      </c>
    </row>
    <row r="36" spans="1:29" x14ac:dyDescent="0.25">
      <c r="A36" s="3">
        <v>35551</v>
      </c>
      <c r="D36">
        <v>98595.691525676521</v>
      </c>
      <c r="E36">
        <v>86217579</v>
      </c>
      <c r="H36">
        <v>103.36</v>
      </c>
      <c r="P36">
        <v>0.41</v>
      </c>
      <c r="Q36">
        <v>154.08528488802926</v>
      </c>
      <c r="R36" s="2">
        <v>7.7125414785405244E-2</v>
      </c>
      <c r="T36">
        <v>355807.80227839731</v>
      </c>
      <c r="AB36">
        <v>128952</v>
      </c>
      <c r="AC36" s="2">
        <v>88.798813219457102</v>
      </c>
    </row>
    <row r="37" spans="1:29" x14ac:dyDescent="0.25">
      <c r="A37" s="3">
        <v>35582</v>
      </c>
      <c r="D37">
        <v>100138.86034746132</v>
      </c>
      <c r="E37">
        <v>87567012</v>
      </c>
      <c r="H37">
        <v>103.9</v>
      </c>
      <c r="P37">
        <v>0.54</v>
      </c>
      <c r="Q37">
        <v>154.91734542642465</v>
      </c>
      <c r="R37" s="2">
        <v>7.0206435443469273E-2</v>
      </c>
      <c r="T37">
        <v>359435.76900984271</v>
      </c>
      <c r="AB37">
        <v>79930</v>
      </c>
      <c r="AC37" s="2">
        <v>90.523989809039477</v>
      </c>
    </row>
    <row r="38" spans="1:29" x14ac:dyDescent="0.25">
      <c r="A38" s="3">
        <v>35612</v>
      </c>
      <c r="D38">
        <v>99859.053195757238</v>
      </c>
      <c r="E38">
        <v>87322333</v>
      </c>
      <c r="H38">
        <v>103.11</v>
      </c>
      <c r="P38">
        <v>0.22</v>
      </c>
      <c r="Q38">
        <v>155.25816358636277</v>
      </c>
      <c r="R38" s="2">
        <v>6.0786163190035269E-2</v>
      </c>
      <c r="T38">
        <v>357644.61848112813</v>
      </c>
      <c r="AB38">
        <v>-7502</v>
      </c>
      <c r="AC38" s="2">
        <v>91.471200368225112</v>
      </c>
    </row>
    <row r="39" spans="1:29" x14ac:dyDescent="0.25">
      <c r="A39" s="3">
        <v>35643</v>
      </c>
      <c r="D39">
        <v>100650.89534756268</v>
      </c>
      <c r="E39">
        <v>88014764</v>
      </c>
      <c r="H39">
        <v>104.05</v>
      </c>
      <c r="P39">
        <v>-0.02</v>
      </c>
      <c r="Q39">
        <v>155.2271119536455</v>
      </c>
      <c r="R39" s="2">
        <v>5.59279230957761E-2</v>
      </c>
      <c r="T39">
        <v>360552.70708579174</v>
      </c>
      <c r="AB39">
        <v>3748</v>
      </c>
      <c r="AC39" s="2">
        <v>93.242356354934628</v>
      </c>
    </row>
    <row r="40" spans="1:29" x14ac:dyDescent="0.25">
      <c r="A40" s="3">
        <v>35674</v>
      </c>
      <c r="D40">
        <v>100814.08712036205</v>
      </c>
      <c r="E40">
        <v>88157468</v>
      </c>
      <c r="H40">
        <v>101.59</v>
      </c>
      <c r="P40">
        <v>0.06</v>
      </c>
      <c r="Q40">
        <v>155.32024822081769</v>
      </c>
      <c r="R40" s="2">
        <v>5.4979011332634498E-2</v>
      </c>
      <c r="T40">
        <v>360920.74194363726</v>
      </c>
      <c r="AB40">
        <v>39171</v>
      </c>
      <c r="AC40" s="2">
        <v>91.084370242924933</v>
      </c>
    </row>
    <row r="41" spans="1:29" x14ac:dyDescent="0.25">
      <c r="A41" s="3">
        <v>35704</v>
      </c>
      <c r="D41">
        <v>101474.12501890522</v>
      </c>
      <c r="E41">
        <v>88734642</v>
      </c>
      <c r="H41">
        <v>102.47</v>
      </c>
      <c r="P41">
        <v>0.23</v>
      </c>
      <c r="Q41">
        <v>155.67748479172556</v>
      </c>
      <c r="R41" s="2">
        <v>5.424273485413722E-2</v>
      </c>
      <c r="T41">
        <v>362450.08374023973</v>
      </c>
      <c r="AB41">
        <v>7970</v>
      </c>
      <c r="AC41" s="2">
        <v>92.052544737729065</v>
      </c>
    </row>
    <row r="42" spans="1:29" x14ac:dyDescent="0.25">
      <c r="A42" s="3">
        <v>35735</v>
      </c>
      <c r="D42">
        <v>100755.87949313722</v>
      </c>
      <c r="E42">
        <v>88106568</v>
      </c>
      <c r="H42">
        <v>134.52000000000001</v>
      </c>
      <c r="P42">
        <v>0.17</v>
      </c>
      <c r="Q42">
        <v>155.94213651587151</v>
      </c>
      <c r="R42" s="2">
        <v>5.2666414975467868E-2</v>
      </c>
      <c r="T42">
        <v>359273.85481486795</v>
      </c>
      <c r="AB42">
        <v>-65646</v>
      </c>
      <c r="AC42" s="2">
        <v>122.78662704885997</v>
      </c>
    </row>
    <row r="43" spans="1:29" x14ac:dyDescent="0.25">
      <c r="A43" s="3">
        <v>35765</v>
      </c>
      <c r="D43">
        <v>97810.598714065156</v>
      </c>
      <c r="E43">
        <v>85531050</v>
      </c>
      <c r="H43">
        <v>135.46</v>
      </c>
      <c r="P43">
        <v>0.43</v>
      </c>
      <c r="Q43">
        <v>156.61268770288976</v>
      </c>
      <c r="R43" s="2">
        <v>5.2247318164489354E-2</v>
      </c>
      <c r="T43">
        <v>347278.31852991192</v>
      </c>
      <c r="AB43">
        <v>-335644</v>
      </c>
      <c r="AC43" s="2">
        <v>123.76868625403561</v>
      </c>
    </row>
    <row r="44" spans="1:29" x14ac:dyDescent="0.25">
      <c r="A44" s="3">
        <v>35796</v>
      </c>
      <c r="D44">
        <v>96777.851317489491</v>
      </c>
      <c r="E44">
        <v>84627958</v>
      </c>
      <c r="H44">
        <v>134.94999999999999</v>
      </c>
      <c r="P44">
        <v>0.71</v>
      </c>
      <c r="Q44">
        <v>157.72463778558028</v>
      </c>
      <c r="R44" s="2">
        <v>4.7359432816225899E-2</v>
      </c>
      <c r="T44">
        <v>341189.08750041755</v>
      </c>
      <c r="AB44">
        <v>-85320</v>
      </c>
      <c r="AC44" s="2">
        <v>124.32604570930073</v>
      </c>
    </row>
    <row r="45" spans="1:29" x14ac:dyDescent="0.25">
      <c r="A45" s="3">
        <v>35827</v>
      </c>
      <c r="D45">
        <v>97018.424927448403</v>
      </c>
      <c r="E45">
        <v>84838329</v>
      </c>
      <c r="H45">
        <v>133.83000000000001</v>
      </c>
      <c r="P45">
        <v>0.46</v>
      </c>
      <c r="Q45">
        <v>158.45017111939396</v>
      </c>
      <c r="R45" s="2">
        <v>4.6942573340478244E-2</v>
      </c>
      <c r="T45">
        <v>340471.05983616988</v>
      </c>
      <c r="AB45">
        <v>-22128</v>
      </c>
      <c r="AC45" s="2">
        <v>123.34558356330754</v>
      </c>
    </row>
    <row r="46" spans="1:29" x14ac:dyDescent="0.25">
      <c r="A46" s="3">
        <v>35855</v>
      </c>
      <c r="D46">
        <v>96801.289893670226</v>
      </c>
      <c r="E46">
        <v>84648454</v>
      </c>
      <c r="H46">
        <v>123.18</v>
      </c>
      <c r="P46">
        <v>0.34</v>
      </c>
      <c r="Q46">
        <v>158.98890170119992</v>
      </c>
      <c r="R46" s="2">
        <v>4.5171801900145248E-2</v>
      </c>
      <c r="T46">
        <v>338557.96116764506</v>
      </c>
      <c r="AB46">
        <v>-10705</v>
      </c>
      <c r="AC46" s="2">
        <v>113.53427215913578</v>
      </c>
    </row>
    <row r="47" spans="1:29" x14ac:dyDescent="0.25">
      <c r="A47" s="3">
        <v>35886</v>
      </c>
      <c r="D47">
        <v>97312.459212557267</v>
      </c>
      <c r="E47">
        <v>85095449</v>
      </c>
      <c r="H47">
        <v>120.49</v>
      </c>
      <c r="P47">
        <v>0.24</v>
      </c>
      <c r="Q47">
        <v>159.37047506528279</v>
      </c>
      <c r="R47" s="2">
        <v>3.8541052958669164E-2</v>
      </c>
      <c r="T47">
        <v>339530.8777259168</v>
      </c>
      <c r="AB47">
        <v>75646</v>
      </c>
      <c r="AC47" s="2">
        <v>112.30744742526304</v>
      </c>
    </row>
    <row r="48" spans="1:29" x14ac:dyDescent="0.25">
      <c r="A48" s="3">
        <v>35916</v>
      </c>
      <c r="D48">
        <v>96460.354441265285</v>
      </c>
      <c r="E48">
        <v>84350321</v>
      </c>
      <c r="H48">
        <v>115.9</v>
      </c>
      <c r="P48">
        <v>0.5</v>
      </c>
      <c r="Q48">
        <v>160.1673274406092</v>
      </c>
      <c r="R48" s="2">
        <v>3.9471923337777826E-2</v>
      </c>
      <c r="T48">
        <v>334883.39969034481</v>
      </c>
      <c r="AB48">
        <v>85371</v>
      </c>
      <c r="AC48" s="2">
        <v>107.70161767018979</v>
      </c>
    </row>
    <row r="49" spans="1:29" x14ac:dyDescent="0.25">
      <c r="A49" s="3">
        <v>35947</v>
      </c>
      <c r="D49">
        <v>96629.042203385732</v>
      </c>
      <c r="E49">
        <v>84497831</v>
      </c>
      <c r="H49">
        <v>116.17</v>
      </c>
      <c r="P49">
        <v>0.02</v>
      </c>
      <c r="Q49">
        <v>160.19936090609733</v>
      </c>
      <c r="R49" s="2">
        <v>3.4095700937383233E-2</v>
      </c>
      <c r="T49">
        <v>335401.95607801381</v>
      </c>
      <c r="AB49">
        <v>18097</v>
      </c>
      <c r="AC49" s="2">
        <v>109.04254780679099</v>
      </c>
    </row>
    <row r="50" spans="1:29" x14ac:dyDescent="0.25">
      <c r="A50" s="3">
        <v>35977</v>
      </c>
      <c r="D50">
        <v>95992.333098465067</v>
      </c>
      <c r="E50">
        <v>83941057</v>
      </c>
      <c r="H50">
        <v>109.11</v>
      </c>
      <c r="P50">
        <v>-0.12</v>
      </c>
      <c r="Q50">
        <v>160.00712167301</v>
      </c>
      <c r="R50" s="2">
        <v>3.0587493610315875E-2</v>
      </c>
      <c r="T50">
        <v>333592.23264763638</v>
      </c>
      <c r="AB50">
        <v>-21454</v>
      </c>
      <c r="AC50" s="2">
        <v>102.90368483655242</v>
      </c>
    </row>
    <row r="51" spans="1:29" x14ac:dyDescent="0.25">
      <c r="A51" s="3">
        <v>36008</v>
      </c>
      <c r="D51">
        <v>96097.327536154466</v>
      </c>
      <c r="E51">
        <v>84032870</v>
      </c>
      <c r="H51">
        <v>103.77</v>
      </c>
      <c r="P51">
        <v>-0.51</v>
      </c>
      <c r="Q51">
        <v>159.19108535247764</v>
      </c>
      <c r="R51" s="2">
        <v>2.553660471384589E-2</v>
      </c>
      <c r="T51">
        <v>335669.02097078721</v>
      </c>
      <c r="AB51">
        <v>22213</v>
      </c>
      <c r="AC51" s="2">
        <v>98.695979317927595</v>
      </c>
    </row>
    <row r="52" spans="1:29" x14ac:dyDescent="0.25">
      <c r="A52" s="3">
        <v>36039</v>
      </c>
      <c r="D52">
        <v>94430.201626883761</v>
      </c>
      <c r="E52">
        <v>82575042</v>
      </c>
      <c r="H52">
        <v>117.71</v>
      </c>
      <c r="P52">
        <v>-0.22</v>
      </c>
      <c r="Q52">
        <v>158.84086496470221</v>
      </c>
      <c r="R52" s="2">
        <v>2.2666824089021986E-2</v>
      </c>
      <c r="T52">
        <v>330572.99243521062</v>
      </c>
      <c r="AB52">
        <v>-23202</v>
      </c>
      <c r="AC52" s="2">
        <v>112.88458261460978</v>
      </c>
    </row>
    <row r="53" spans="1:29" x14ac:dyDescent="0.25">
      <c r="A53" s="3">
        <v>36069</v>
      </c>
      <c r="D53">
        <v>93583.580265661381</v>
      </c>
      <c r="E53">
        <v>81834709</v>
      </c>
      <c r="H53">
        <v>123.84</v>
      </c>
      <c r="P53">
        <v>0.02</v>
      </c>
      <c r="Q53">
        <v>158.87263313769515</v>
      </c>
      <c r="R53" s="2">
        <v>2.0524151904459664E-2</v>
      </c>
      <c r="T53">
        <v>327543.705665257</v>
      </c>
      <c r="AB53">
        <v>-64093</v>
      </c>
      <c r="AC53" s="2">
        <v>119.33826806771708</v>
      </c>
    </row>
    <row r="54" spans="1:29" x14ac:dyDescent="0.25">
      <c r="A54" s="3">
        <v>36100</v>
      </c>
      <c r="D54">
        <v>93395.75031351902</v>
      </c>
      <c r="E54">
        <v>81670460</v>
      </c>
      <c r="H54">
        <v>120.13</v>
      </c>
      <c r="P54">
        <v>-0.12</v>
      </c>
      <c r="Q54">
        <v>158.68198597792991</v>
      </c>
      <c r="R54" s="2">
        <v>1.7569654509508092E-2</v>
      </c>
      <c r="T54">
        <v>327279.03331494587</v>
      </c>
      <c r="AB54">
        <v>-118412</v>
      </c>
      <c r="AC54" s="2">
        <v>116.32917120165862</v>
      </c>
    </row>
    <row r="55" spans="1:29" x14ac:dyDescent="0.25">
      <c r="A55" s="3">
        <v>36130</v>
      </c>
      <c r="D55">
        <v>91354.504886483643</v>
      </c>
      <c r="E55">
        <v>79885481</v>
      </c>
      <c r="H55">
        <v>119.98</v>
      </c>
      <c r="P55">
        <v>0.33</v>
      </c>
      <c r="Q55">
        <v>159.20563653165709</v>
      </c>
      <c r="R55" s="2">
        <v>1.6556441670207533E-2</v>
      </c>
      <c r="T55">
        <v>319073.12382654456</v>
      </c>
      <c r="AB55">
        <v>-437758</v>
      </c>
      <c r="AC55" s="2">
        <v>116.39723185322764</v>
      </c>
    </row>
    <row r="56" spans="1:29" x14ac:dyDescent="0.25">
      <c r="A56" s="3">
        <v>36161</v>
      </c>
      <c r="D56">
        <v>92545.564449859303</v>
      </c>
      <c r="E56">
        <v>80927010</v>
      </c>
      <c r="H56">
        <v>119.91</v>
      </c>
      <c r="P56">
        <v>0.7</v>
      </c>
      <c r="Q56">
        <v>160.32007598737869</v>
      </c>
      <c r="R56" s="2">
        <v>1.6455502692780177E-2</v>
      </c>
      <c r="T56">
        <v>320986.22414591355</v>
      </c>
      <c r="AB56">
        <v>-41211</v>
      </c>
      <c r="AC56" s="2">
        <v>116.34985438852698</v>
      </c>
    </row>
    <row r="57" spans="1:29" x14ac:dyDescent="0.25">
      <c r="A57" s="3">
        <v>36192</v>
      </c>
      <c r="D57">
        <v>93799.22522992533</v>
      </c>
      <c r="E57">
        <v>82023281</v>
      </c>
      <c r="H57">
        <v>127.26</v>
      </c>
      <c r="P57">
        <v>1.05</v>
      </c>
      <c r="Q57">
        <v>162.00343678524615</v>
      </c>
      <c r="R57" s="2">
        <v>2.2425129873635541E-2</v>
      </c>
      <c r="T57">
        <v>321953.92112237989</v>
      </c>
      <c r="AB57">
        <v>-78030</v>
      </c>
      <c r="AC57" s="2">
        <v>122.27544429398725</v>
      </c>
    </row>
    <row r="58" spans="1:29" x14ac:dyDescent="0.25">
      <c r="A58" s="3">
        <v>36220</v>
      </c>
      <c r="D58">
        <v>93306.98768449029</v>
      </c>
      <c r="E58">
        <v>81592841</v>
      </c>
      <c r="H58">
        <v>126.02</v>
      </c>
      <c r="P58">
        <v>1.1000000000000001</v>
      </c>
      <c r="Q58">
        <v>163.78547458988385</v>
      </c>
      <c r="R58" s="2">
        <v>3.0169230917127088E-2</v>
      </c>
      <c r="T58">
        <v>316779.80049303663</v>
      </c>
      <c r="AB58">
        <v>-76312</v>
      </c>
      <c r="AC58" s="2">
        <v>119.40084523664289</v>
      </c>
    </row>
    <row r="59" spans="1:29" x14ac:dyDescent="0.25">
      <c r="A59" s="3">
        <v>36251</v>
      </c>
      <c r="D59">
        <v>94510.122185702232</v>
      </c>
      <c r="E59">
        <v>82644929</v>
      </c>
      <c r="H59">
        <v>119.41</v>
      </c>
      <c r="P59">
        <v>0.56000000000000005</v>
      </c>
      <c r="Q59">
        <v>164.7026732475872</v>
      </c>
      <c r="R59" s="2">
        <v>3.3457879698985504E-2</v>
      </c>
      <c r="T59">
        <v>319077.6405701632</v>
      </c>
      <c r="AB59">
        <v>57543</v>
      </c>
      <c r="AC59" s="2">
        <v>112.30666900900439</v>
      </c>
    </row>
    <row r="60" spans="1:29" x14ac:dyDescent="0.25">
      <c r="A60" s="3">
        <v>36281</v>
      </c>
      <c r="D60">
        <v>93996.283778368379</v>
      </c>
      <c r="E60">
        <v>82195600</v>
      </c>
      <c r="H60">
        <v>109.71</v>
      </c>
      <c r="P60">
        <v>0.3</v>
      </c>
      <c r="Q60">
        <v>165.19678126732995</v>
      </c>
      <c r="R60" s="2">
        <v>3.1401247102569751E-2</v>
      </c>
      <c r="T60">
        <v>316393.6787205321</v>
      </c>
      <c r="AB60">
        <v>97182</v>
      </c>
      <c r="AC60" s="2">
        <v>103.32533103786812</v>
      </c>
    </row>
    <row r="61" spans="1:29" x14ac:dyDescent="0.25">
      <c r="A61" s="3">
        <v>36312</v>
      </c>
      <c r="D61">
        <v>95177.427460886145</v>
      </c>
      <c r="E61">
        <v>83228458</v>
      </c>
      <c r="H61">
        <v>101.76</v>
      </c>
      <c r="P61">
        <v>0.19</v>
      </c>
      <c r="Q61">
        <v>165.51065515173789</v>
      </c>
      <c r="R61" s="2">
        <v>3.3154278616341237E-2</v>
      </c>
      <c r="T61">
        <v>319761.88825629128</v>
      </c>
      <c r="AB61">
        <v>58109</v>
      </c>
      <c r="AC61" s="2">
        <v>95.285451723830079</v>
      </c>
    </row>
    <row r="62" spans="1:29" x14ac:dyDescent="0.25">
      <c r="A62" s="3">
        <v>36342</v>
      </c>
      <c r="D62">
        <v>97742.280799368949</v>
      </c>
      <c r="E62">
        <v>85471309</v>
      </c>
      <c r="H62">
        <v>102.02</v>
      </c>
      <c r="P62">
        <v>1.0900000000000001</v>
      </c>
      <c r="Q62">
        <v>167.31472129289182</v>
      </c>
      <c r="R62" s="2">
        <v>4.5670464811032652E-2</v>
      </c>
      <c r="T62">
        <v>324838.13632888469</v>
      </c>
      <c r="AB62">
        <v>8057</v>
      </c>
      <c r="AC62" s="2">
        <v>93.196620540016738</v>
      </c>
    </row>
    <row r="63" spans="1:29" x14ac:dyDescent="0.25">
      <c r="A63" s="3">
        <v>36373</v>
      </c>
      <c r="D63">
        <v>98469.865847564142</v>
      </c>
      <c r="E63">
        <v>86107550</v>
      </c>
      <c r="H63">
        <v>100.52</v>
      </c>
      <c r="P63">
        <v>0.56000000000000005</v>
      </c>
      <c r="Q63">
        <v>168.25168373213202</v>
      </c>
      <c r="R63" s="2">
        <v>5.6916493530982493E-2</v>
      </c>
      <c r="T63">
        <v>325433.774064912</v>
      </c>
      <c r="AB63">
        <v>13306</v>
      </c>
      <c r="AC63" s="2">
        <v>89.721705761347309</v>
      </c>
    </row>
    <row r="64" spans="1:29" x14ac:dyDescent="0.25">
      <c r="A64" s="3">
        <v>36404</v>
      </c>
      <c r="D64">
        <v>101914.56120681512</v>
      </c>
      <c r="E64">
        <v>89119784</v>
      </c>
      <c r="H64">
        <v>97.94</v>
      </c>
      <c r="P64">
        <v>0.31</v>
      </c>
      <c r="Q64">
        <v>168.77326395170164</v>
      </c>
      <c r="R64" s="2">
        <v>6.2530501764811008E-2</v>
      </c>
      <c r="T64">
        <v>335777.26323386462</v>
      </c>
      <c r="AB64">
        <v>7207</v>
      </c>
      <c r="AC64" s="2">
        <v>86.291122627756451</v>
      </c>
    </row>
    <row r="65" spans="1:29" x14ac:dyDescent="0.25">
      <c r="A65" s="3">
        <v>36434</v>
      </c>
      <c r="D65">
        <v>104648.41107086338</v>
      </c>
      <c r="E65">
        <v>91510415</v>
      </c>
      <c r="H65">
        <v>94.03</v>
      </c>
      <c r="P65">
        <v>1.19</v>
      </c>
      <c r="Q65">
        <v>170.7816657927269</v>
      </c>
      <c r="R65" s="2">
        <v>7.4959622811250126E-2</v>
      </c>
      <c r="T65">
        <v>340729.77682653186</v>
      </c>
      <c r="AB65">
        <v>17439</v>
      </c>
      <c r="AC65" s="2">
        <v>80.499802860101795</v>
      </c>
    </row>
    <row r="66" spans="1:29" x14ac:dyDescent="0.25">
      <c r="A66" s="3">
        <v>36465</v>
      </c>
      <c r="D66">
        <v>107517.49131884512</v>
      </c>
      <c r="E66">
        <v>94019299</v>
      </c>
      <c r="H66">
        <v>90.31</v>
      </c>
      <c r="P66">
        <v>0.95</v>
      </c>
      <c r="Q66">
        <v>172.40409161775781</v>
      </c>
      <c r="R66" s="2">
        <v>8.647550983976493E-2</v>
      </c>
      <c r="T66">
        <v>346776.97147609777</v>
      </c>
      <c r="AB66">
        <v>-16170</v>
      </c>
      <c r="AC66" s="2">
        <v>75.16271492218651</v>
      </c>
    </row>
    <row r="67" spans="1:29" x14ac:dyDescent="0.25">
      <c r="A67" s="3">
        <v>36495</v>
      </c>
      <c r="D67">
        <v>105811.91063785164</v>
      </c>
      <c r="E67">
        <v>92527844</v>
      </c>
      <c r="H67">
        <v>86.56</v>
      </c>
      <c r="P67">
        <v>0.6</v>
      </c>
      <c r="Q67">
        <v>173.43851616746437</v>
      </c>
      <c r="R67" s="2">
        <v>8.9399345060105162E-2</v>
      </c>
      <c r="T67">
        <v>339240.50627074909</v>
      </c>
      <c r="AB67">
        <v>-243121</v>
      </c>
      <c r="AC67" s="2">
        <v>71.25033243865866</v>
      </c>
    </row>
    <row r="68" spans="1:29" x14ac:dyDescent="0.25">
      <c r="A68" s="3">
        <v>36526</v>
      </c>
      <c r="D68">
        <v>107432.04732506601</v>
      </c>
      <c r="E68">
        <v>93944582</v>
      </c>
      <c r="H68">
        <v>75.56</v>
      </c>
      <c r="P68">
        <v>0.62</v>
      </c>
      <c r="Q68">
        <v>174.51383496770265</v>
      </c>
      <c r="R68" s="2">
        <v>8.8533883812788261E-2</v>
      </c>
      <c r="T68">
        <v>342312.44250049145</v>
      </c>
      <c r="AB68">
        <v>31198</v>
      </c>
      <c r="AC68" s="2">
        <v>61.28115312779159</v>
      </c>
    </row>
    <row r="69" spans="1:29" x14ac:dyDescent="0.25">
      <c r="A69" s="3">
        <v>36557</v>
      </c>
      <c r="D69">
        <v>108284.64383073339</v>
      </c>
      <c r="E69">
        <v>94690140</v>
      </c>
      <c r="H69">
        <v>76.489999999999995</v>
      </c>
      <c r="P69">
        <v>0.13</v>
      </c>
      <c r="Q69">
        <v>174.74070295316068</v>
      </c>
      <c r="R69" s="2">
        <v>7.8623431827555601E-2</v>
      </c>
      <c r="T69">
        <v>344581.12885066681</v>
      </c>
      <c r="AB69">
        <v>88175</v>
      </c>
      <c r="AC69" s="2">
        <v>63.625223402541707</v>
      </c>
    </row>
    <row r="70" spans="1:29" x14ac:dyDescent="0.25">
      <c r="A70" s="3">
        <v>36586</v>
      </c>
      <c r="D70">
        <v>110640.93203638933</v>
      </c>
      <c r="E70">
        <v>96750610</v>
      </c>
      <c r="H70">
        <v>68.94</v>
      </c>
      <c r="P70">
        <v>0.22</v>
      </c>
      <c r="Q70">
        <v>175.12513249965764</v>
      </c>
      <c r="R70" s="2">
        <v>6.9234820353685889E-2</v>
      </c>
      <c r="T70">
        <v>351306.38584863243</v>
      </c>
      <c r="AB70">
        <v>39947</v>
      </c>
      <c r="AC70" s="2">
        <v>58.000840212178396</v>
      </c>
    </row>
    <row r="71" spans="1:29" x14ac:dyDescent="0.25">
      <c r="A71" s="3">
        <v>36617</v>
      </c>
      <c r="D71">
        <v>117959.78068697885</v>
      </c>
      <c r="E71">
        <v>103150620</v>
      </c>
      <c r="H71">
        <v>68.08</v>
      </c>
      <c r="P71">
        <v>0.42</v>
      </c>
      <c r="Q71">
        <v>175.86065805615621</v>
      </c>
      <c r="R71" s="2">
        <v>6.7746227723917363E-2</v>
      </c>
      <c r="T71">
        <v>372978.63739946572</v>
      </c>
      <c r="AB71">
        <v>125071</v>
      </c>
      <c r="AC71" s="2">
        <v>57.415681400524463</v>
      </c>
    </row>
    <row r="72" spans="1:29" x14ac:dyDescent="0.25">
      <c r="A72" s="3">
        <v>36647</v>
      </c>
      <c r="D72">
        <v>141203.25839536506</v>
      </c>
      <c r="E72">
        <v>123476015</v>
      </c>
      <c r="H72">
        <v>66.7</v>
      </c>
      <c r="P72">
        <v>0.01</v>
      </c>
      <c r="Q72">
        <v>175.87824412196181</v>
      </c>
      <c r="R72" s="2">
        <v>6.4659025270877191E-2</v>
      </c>
      <c r="T72">
        <v>446427.86340136855</v>
      </c>
      <c r="AB72">
        <v>162837</v>
      </c>
      <c r="AC72" s="2">
        <v>56.575951589371208</v>
      </c>
    </row>
    <row r="73" spans="1:29" x14ac:dyDescent="0.25">
      <c r="A73" s="3">
        <v>36678</v>
      </c>
      <c r="B73">
        <v>2201530</v>
      </c>
      <c r="C73">
        <v>2236.2034451135614</v>
      </c>
      <c r="D73">
        <v>143010.02314442294</v>
      </c>
      <c r="E73">
        <v>125055951</v>
      </c>
      <c r="F73">
        <v>45.337794569672141</v>
      </c>
      <c r="G73">
        <v>46.25</v>
      </c>
      <c r="H73">
        <v>70.05</v>
      </c>
      <c r="I73">
        <v>51896</v>
      </c>
      <c r="J73">
        <v>34279</v>
      </c>
      <c r="K73">
        <v>17617</v>
      </c>
      <c r="P73">
        <v>0.23</v>
      </c>
      <c r="Q73">
        <v>176.28276408344232</v>
      </c>
      <c r="R73" s="2">
        <v>6.508408127457832E-2</v>
      </c>
      <c r="S73">
        <v>7053.7515086307803</v>
      </c>
      <c r="T73">
        <v>451102.5902891712</v>
      </c>
      <c r="U73">
        <v>163697.75705864417</v>
      </c>
      <c r="V73">
        <v>108127.70568470142</v>
      </c>
      <c r="W73">
        <v>55570.051373942792</v>
      </c>
      <c r="AB73">
        <v>142884</v>
      </c>
      <c r="AC73" s="2">
        <v>59.65875651479309</v>
      </c>
    </row>
    <row r="74" spans="1:29" x14ac:dyDescent="0.25">
      <c r="A74" s="3">
        <v>36708</v>
      </c>
      <c r="B74">
        <v>2151815</v>
      </c>
      <c r="C74">
        <v>2185.7054485957665</v>
      </c>
      <c r="D74">
        <v>145934.97356599398</v>
      </c>
      <c r="E74">
        <v>127613691</v>
      </c>
      <c r="F74">
        <v>43.171383196721322</v>
      </c>
      <c r="G74">
        <v>44.04</v>
      </c>
      <c r="H74">
        <v>70.569999999999993</v>
      </c>
      <c r="I74">
        <v>52181</v>
      </c>
      <c r="J74">
        <v>34715</v>
      </c>
      <c r="K74">
        <v>17467</v>
      </c>
      <c r="P74">
        <v>1.61</v>
      </c>
      <c r="Q74">
        <v>179.12091658518574</v>
      </c>
      <c r="R74" s="2">
        <v>7.0562800458105812E-2</v>
      </c>
      <c r="S74">
        <v>6785.221467705549</v>
      </c>
      <c r="T74">
        <v>453035.02178904804</v>
      </c>
      <c r="U74">
        <v>161988.72617251021</v>
      </c>
      <c r="V74">
        <v>107767.93524613733</v>
      </c>
      <c r="W74">
        <v>54223.89528861532</v>
      </c>
      <c r="AB74">
        <v>105842</v>
      </c>
      <c r="AC74" s="2">
        <v>59.32741164461455</v>
      </c>
    </row>
    <row r="75" spans="1:29" x14ac:dyDescent="0.25">
      <c r="A75" s="3">
        <v>36739</v>
      </c>
      <c r="B75">
        <v>2604805</v>
      </c>
      <c r="C75">
        <v>2645.829906859788</v>
      </c>
      <c r="D75">
        <v>148962.80968528186</v>
      </c>
      <c r="E75">
        <v>130261400</v>
      </c>
      <c r="F75">
        <v>42.485189549180348</v>
      </c>
      <c r="G75">
        <v>43.34</v>
      </c>
      <c r="H75">
        <v>69.92</v>
      </c>
      <c r="I75">
        <v>53161</v>
      </c>
      <c r="J75">
        <v>35023</v>
      </c>
      <c r="K75">
        <v>18138</v>
      </c>
      <c r="P75">
        <v>1.31</v>
      </c>
      <c r="Q75">
        <v>181.4674005924517</v>
      </c>
      <c r="R75" s="2">
        <v>7.8547308218085865E-2</v>
      </c>
      <c r="S75">
        <v>8107.4074254874331</v>
      </c>
      <c r="T75">
        <v>456454.96191298665</v>
      </c>
      <c r="U75">
        <v>162897.04981748757</v>
      </c>
      <c r="V75">
        <v>107318.21026237031</v>
      </c>
      <c r="W75">
        <v>55578.83955511728</v>
      </c>
      <c r="AB75">
        <v>78845</v>
      </c>
      <c r="AC75" s="2">
        <v>57.545245076669005</v>
      </c>
    </row>
    <row r="76" spans="1:29" x14ac:dyDescent="0.25">
      <c r="A76" s="3">
        <v>36770</v>
      </c>
      <c r="B76">
        <v>2499707</v>
      </c>
      <c r="C76">
        <v>2539.0766445038153</v>
      </c>
      <c r="D76">
        <v>155823.76100336234</v>
      </c>
      <c r="E76">
        <v>136260999</v>
      </c>
      <c r="F76">
        <v>41.946037397540998</v>
      </c>
      <c r="G76">
        <v>42.79</v>
      </c>
      <c r="H76">
        <v>71.62</v>
      </c>
      <c r="I76">
        <v>52789</v>
      </c>
      <c r="J76">
        <v>35633</v>
      </c>
      <c r="K76">
        <v>17157</v>
      </c>
      <c r="P76">
        <v>0.23</v>
      </c>
      <c r="Q76">
        <v>181.88477561381433</v>
      </c>
      <c r="R76" s="2">
        <v>7.7687136902589327E-2</v>
      </c>
      <c r="S76">
        <v>7762.4382347672308</v>
      </c>
      <c r="T76">
        <v>476382.75233479799</v>
      </c>
      <c r="U76">
        <v>161385.97188947978</v>
      </c>
      <c r="V76">
        <v>108936.8303308991</v>
      </c>
      <c r="W76">
        <v>52452.198747993047</v>
      </c>
      <c r="AB76">
        <v>92678</v>
      </c>
      <c r="AC76" s="2">
        <v>59.248444305698825</v>
      </c>
    </row>
    <row r="77" spans="1:29" x14ac:dyDescent="0.25">
      <c r="A77" s="3">
        <v>36800</v>
      </c>
      <c r="B77">
        <v>2719934</v>
      </c>
      <c r="C77">
        <v>2762.7721544932429</v>
      </c>
      <c r="D77">
        <v>163533.11993637297</v>
      </c>
      <c r="E77">
        <v>143002493</v>
      </c>
      <c r="F77">
        <v>42.279331454918051</v>
      </c>
      <c r="G77">
        <v>43.13</v>
      </c>
      <c r="H77">
        <v>72.52</v>
      </c>
      <c r="I77">
        <v>57777</v>
      </c>
      <c r="J77">
        <v>38529</v>
      </c>
      <c r="K77">
        <v>19248</v>
      </c>
      <c r="P77">
        <v>0.14000000000000001</v>
      </c>
      <c r="Q77">
        <v>182.13941429967369</v>
      </c>
      <c r="R77" s="2">
        <v>6.6504495399004826E-2</v>
      </c>
      <c r="S77">
        <v>8434.5094662483589</v>
      </c>
      <c r="T77">
        <v>499252.76896439039</v>
      </c>
      <c r="U77">
        <v>176388.28907366682</v>
      </c>
      <c r="V77">
        <v>117625.77478441784</v>
      </c>
      <c r="W77">
        <v>58762.514289248997</v>
      </c>
      <c r="AB77">
        <v>15442</v>
      </c>
      <c r="AC77" s="2">
        <v>61.762093591041214</v>
      </c>
    </row>
    <row r="78" spans="1:29" x14ac:dyDescent="0.25">
      <c r="A78" s="3">
        <v>36831</v>
      </c>
      <c r="B78">
        <v>2591728</v>
      </c>
      <c r="C78">
        <v>2632.5469479849376</v>
      </c>
      <c r="D78">
        <v>172002.63731745837</v>
      </c>
      <c r="E78">
        <v>150408712</v>
      </c>
      <c r="F78">
        <v>41.965642930327888</v>
      </c>
      <c r="G78">
        <v>42.81</v>
      </c>
      <c r="H78">
        <v>72</v>
      </c>
      <c r="I78">
        <v>58781</v>
      </c>
      <c r="J78">
        <v>39723</v>
      </c>
      <c r="K78">
        <v>19059</v>
      </c>
      <c r="P78">
        <v>0.32</v>
      </c>
      <c r="Q78">
        <v>182.72226042543267</v>
      </c>
      <c r="R78" s="2">
        <v>5.9848746690719823E-2</v>
      </c>
      <c r="S78">
        <v>8011.3067552122748</v>
      </c>
      <c r="T78">
        <v>523434.49802877568</v>
      </c>
      <c r="U78">
        <v>178880.99687589201</v>
      </c>
      <c r="V78">
        <v>120884.1264847665</v>
      </c>
      <c r="W78">
        <v>57999.913568289514</v>
      </c>
      <c r="AB78">
        <v>466</v>
      </c>
      <c r="AC78" s="2">
        <v>62.287308011689561</v>
      </c>
    </row>
    <row r="79" spans="1:29" x14ac:dyDescent="0.25">
      <c r="A79" s="3">
        <v>36861</v>
      </c>
      <c r="B79">
        <v>2621565</v>
      </c>
      <c r="C79">
        <v>2662.8538718932436</v>
      </c>
      <c r="D79">
        <v>176060.9451323754</v>
      </c>
      <c r="E79">
        <v>153957523</v>
      </c>
      <c r="F79">
        <v>40.887338627049203</v>
      </c>
      <c r="G79">
        <v>41.71</v>
      </c>
      <c r="H79">
        <v>67.72</v>
      </c>
      <c r="I79">
        <v>62538</v>
      </c>
      <c r="J79">
        <v>43682</v>
      </c>
      <c r="K79">
        <v>18856</v>
      </c>
      <c r="P79">
        <v>0.59</v>
      </c>
      <c r="Q79">
        <v>183.80032176194271</v>
      </c>
      <c r="R79" s="2">
        <v>5.9743393932599531E-2</v>
      </c>
      <c r="S79">
        <v>8056.0056605631808</v>
      </c>
      <c r="T79">
        <v>532642.05954422068</v>
      </c>
      <c r="U79">
        <v>189197.94560191256</v>
      </c>
      <c r="V79">
        <v>132152.36591804575</v>
      </c>
      <c r="W79">
        <v>57045.579683866825</v>
      </c>
      <c r="AB79">
        <v>-225789</v>
      </c>
      <c r="AC79" s="2">
        <v>58.264728008926966</v>
      </c>
    </row>
    <row r="80" spans="1:29" x14ac:dyDescent="0.25">
      <c r="A80" s="3">
        <v>36892</v>
      </c>
      <c r="B80">
        <v>2929537</v>
      </c>
      <c r="C80">
        <v>2975.6763396309138</v>
      </c>
      <c r="D80">
        <v>179604.44936830088</v>
      </c>
      <c r="E80">
        <v>157056161</v>
      </c>
      <c r="F80">
        <v>40.955957991803302</v>
      </c>
      <c r="G80">
        <v>41.78</v>
      </c>
      <c r="H80">
        <v>67.31</v>
      </c>
      <c r="I80">
        <v>62252</v>
      </c>
      <c r="J80">
        <v>41624</v>
      </c>
      <c r="K80">
        <v>20628</v>
      </c>
      <c r="P80">
        <v>0.56999999999999995</v>
      </c>
      <c r="Q80">
        <v>184.8479835959858</v>
      </c>
      <c r="R80" s="2">
        <v>5.9216787197391429E-2</v>
      </c>
      <c r="S80">
        <v>8951.37331897474</v>
      </c>
      <c r="T80">
        <v>540282.70972641092</v>
      </c>
      <c r="U80">
        <v>187265.28971962474</v>
      </c>
      <c r="V80">
        <v>125212.53002778479</v>
      </c>
      <c r="W80">
        <v>62052.759691839921</v>
      </c>
      <c r="AB80">
        <v>48796</v>
      </c>
      <c r="AC80" s="2">
        <v>57.956333417533699</v>
      </c>
    </row>
    <row r="81" spans="1:29" x14ac:dyDescent="0.25">
      <c r="A81" s="3">
        <v>36923</v>
      </c>
      <c r="B81">
        <v>2678791</v>
      </c>
      <c r="C81">
        <v>2720.9811644352794</v>
      </c>
      <c r="D81">
        <v>185330.18613809205</v>
      </c>
      <c r="E81">
        <v>162063065</v>
      </c>
      <c r="F81">
        <v>41.053985655737733</v>
      </c>
      <c r="G81">
        <v>41.88</v>
      </c>
      <c r="H81">
        <v>70.94</v>
      </c>
      <c r="I81">
        <v>55388</v>
      </c>
      <c r="J81">
        <v>36901</v>
      </c>
      <c r="K81">
        <v>18487</v>
      </c>
      <c r="P81">
        <v>0.46</v>
      </c>
      <c r="Q81">
        <v>185.69828432052731</v>
      </c>
      <c r="R81" s="2">
        <v>6.2707664454708212E-2</v>
      </c>
      <c r="S81">
        <v>8147.7245741300885</v>
      </c>
      <c r="T81">
        <v>554953.97456704918</v>
      </c>
      <c r="U81">
        <v>165854.20531772723</v>
      </c>
      <c r="V81">
        <v>110496.60631236824</v>
      </c>
      <c r="W81">
        <v>55357.599005358978</v>
      </c>
      <c r="AB81">
        <v>80243</v>
      </c>
      <c r="AC81" s="2">
        <v>60.853267288433429</v>
      </c>
    </row>
    <row r="82" spans="1:29" x14ac:dyDescent="0.25">
      <c r="A82" s="3">
        <v>36951</v>
      </c>
      <c r="B82">
        <v>3358952</v>
      </c>
      <c r="C82">
        <v>3411.8544986309907</v>
      </c>
      <c r="D82">
        <v>194903.466508104</v>
      </c>
      <c r="E82">
        <v>170434476</v>
      </c>
      <c r="F82">
        <v>41.142210553278716</v>
      </c>
      <c r="G82">
        <v>41.97</v>
      </c>
      <c r="H82">
        <v>68.41</v>
      </c>
      <c r="I82">
        <v>67136</v>
      </c>
      <c r="J82">
        <v>44304</v>
      </c>
      <c r="K82">
        <v>22832</v>
      </c>
      <c r="P82">
        <v>0.38</v>
      </c>
      <c r="Q82">
        <v>186.40393780094533</v>
      </c>
      <c r="R82" s="2">
        <v>6.440426419839973E-2</v>
      </c>
      <c r="S82">
        <v>10177.804744407798</v>
      </c>
      <c r="T82">
        <v>581410.90920602402</v>
      </c>
      <c r="U82">
        <v>200271.46515032678</v>
      </c>
      <c r="V82">
        <v>132161.98450935527</v>
      </c>
      <c r="W82">
        <v>68109.480640971466</v>
      </c>
      <c r="AB82">
        <v>34484</v>
      </c>
      <c r="AC82" s="2">
        <v>58.219959901071185</v>
      </c>
    </row>
    <row r="83" spans="1:29" x14ac:dyDescent="0.25">
      <c r="A83" s="3">
        <v>36982</v>
      </c>
      <c r="B83">
        <v>3031060</v>
      </c>
      <c r="C83">
        <v>3078.7982967962776</v>
      </c>
      <c r="D83">
        <v>202112.97401783944</v>
      </c>
      <c r="E83">
        <v>176738872</v>
      </c>
      <c r="F83">
        <v>42.759667008196743</v>
      </c>
      <c r="G83">
        <v>43.62</v>
      </c>
      <c r="H83">
        <v>73.06</v>
      </c>
      <c r="I83">
        <v>63096</v>
      </c>
      <c r="J83">
        <v>42308</v>
      </c>
      <c r="K83">
        <v>20788</v>
      </c>
      <c r="P83">
        <v>0.57999999999999996</v>
      </c>
      <c r="Q83">
        <v>187.48508064019083</v>
      </c>
      <c r="R83" s="2">
        <v>6.6100188140560068E-2</v>
      </c>
      <c r="S83">
        <v>9131.3127811523391</v>
      </c>
      <c r="T83">
        <v>599440.62747022079</v>
      </c>
      <c r="U83">
        <v>187134.47770810933</v>
      </c>
      <c r="V83">
        <v>125479.99053624143</v>
      </c>
      <c r="W83">
        <v>61654.487171867899</v>
      </c>
      <c r="AB83">
        <v>139997</v>
      </c>
      <c r="AC83" s="2">
        <v>62.329959158756743</v>
      </c>
    </row>
    <row r="84" spans="1:29" x14ac:dyDescent="0.25">
      <c r="A84" s="3">
        <v>37012</v>
      </c>
      <c r="B84">
        <v>3301272</v>
      </c>
      <c r="C84">
        <v>3353.2660557234899</v>
      </c>
      <c r="D84">
        <v>207895.02923999933</v>
      </c>
      <c r="E84">
        <v>181795024</v>
      </c>
      <c r="F84">
        <v>43.553691086065598</v>
      </c>
      <c r="G84">
        <v>44.43</v>
      </c>
      <c r="H84">
        <v>72.06</v>
      </c>
      <c r="I84">
        <v>68250</v>
      </c>
      <c r="J84">
        <v>45549</v>
      </c>
      <c r="K84">
        <v>22701</v>
      </c>
      <c r="P84">
        <v>0.41</v>
      </c>
      <c r="Q84">
        <v>188.2537694708156</v>
      </c>
      <c r="R84" s="2">
        <v>7.0364162495686777E-2</v>
      </c>
      <c r="S84">
        <v>9904.7388014539647</v>
      </c>
      <c r="T84">
        <v>614071.75229302025</v>
      </c>
      <c r="U84">
        <v>201594.03159955403</v>
      </c>
      <c r="V84">
        <v>134540.75524290235</v>
      </c>
      <c r="W84">
        <v>67053.276356651651</v>
      </c>
      <c r="AB84">
        <v>161898</v>
      </c>
      <c r="AC84" s="2">
        <v>60.749029189113337</v>
      </c>
    </row>
    <row r="85" spans="1:29" x14ac:dyDescent="0.25">
      <c r="A85" s="3">
        <v>37043</v>
      </c>
      <c r="B85">
        <v>2838954</v>
      </c>
      <c r="C85">
        <v>2883.6666842236641</v>
      </c>
      <c r="D85">
        <v>210929.54036754087</v>
      </c>
      <c r="E85">
        <v>184448570</v>
      </c>
      <c r="F85">
        <v>43.710535348360686</v>
      </c>
      <c r="G85">
        <v>44.59</v>
      </c>
      <c r="H85">
        <v>74.400000000000006</v>
      </c>
      <c r="I85">
        <v>65064</v>
      </c>
      <c r="J85">
        <v>43778</v>
      </c>
      <c r="K85">
        <v>21286</v>
      </c>
      <c r="P85">
        <v>0.52</v>
      </c>
      <c r="Q85">
        <v>189.23268907206386</v>
      </c>
      <c r="R85" s="2">
        <v>7.3461095620736883E-2</v>
      </c>
      <c r="S85">
        <v>8473.5928871256492</v>
      </c>
      <c r="T85">
        <v>619811.94384269102</v>
      </c>
      <c r="U85">
        <v>191189.1726683281</v>
      </c>
      <c r="V85">
        <v>128640.71684916492</v>
      </c>
      <c r="W85">
        <v>62548.455819163151</v>
      </c>
      <c r="AB85">
        <v>108571</v>
      </c>
      <c r="AC85" s="2">
        <v>62.465133307091982</v>
      </c>
    </row>
    <row r="86" spans="1:29" x14ac:dyDescent="0.25">
      <c r="A86" s="3">
        <v>37073</v>
      </c>
      <c r="B86">
        <v>2871244</v>
      </c>
      <c r="C86">
        <v>2916.465242155065</v>
      </c>
      <c r="D86">
        <v>215279.87893587918</v>
      </c>
      <c r="E86">
        <v>188252749</v>
      </c>
      <c r="F86">
        <v>47.337558913934458</v>
      </c>
      <c r="G86">
        <v>48.29</v>
      </c>
      <c r="H86">
        <v>78.58</v>
      </c>
      <c r="I86">
        <v>68892</v>
      </c>
      <c r="J86">
        <v>47021</v>
      </c>
      <c r="K86">
        <v>21870</v>
      </c>
      <c r="P86">
        <v>1.33</v>
      </c>
      <c r="Q86">
        <v>191.74948383672233</v>
      </c>
      <c r="R86" s="2">
        <v>7.0503029418849339E-2</v>
      </c>
      <c r="S86">
        <v>8457.4861820202768</v>
      </c>
      <c r="T86">
        <v>624292.23398589378</v>
      </c>
      <c r="U86">
        <v>199780.58700305331</v>
      </c>
      <c r="V86">
        <v>136356.65943027593</v>
      </c>
      <c r="W86">
        <v>63421.027662961962</v>
      </c>
      <c r="AB86">
        <v>71386</v>
      </c>
      <c r="AC86" s="2">
        <v>66.818771262092412</v>
      </c>
    </row>
    <row r="87" spans="1:29" x14ac:dyDescent="0.25">
      <c r="A87" s="3">
        <v>37104</v>
      </c>
      <c r="B87">
        <v>3159887</v>
      </c>
      <c r="C87">
        <v>3209.65428387056</v>
      </c>
      <c r="D87">
        <v>220539.18163569114</v>
      </c>
      <c r="E87">
        <v>192851777</v>
      </c>
      <c r="F87">
        <v>49.572589651639376</v>
      </c>
      <c r="G87">
        <v>50.57</v>
      </c>
      <c r="H87">
        <v>83.07</v>
      </c>
      <c r="I87">
        <v>68734</v>
      </c>
      <c r="J87">
        <v>46176</v>
      </c>
      <c r="K87">
        <v>22559</v>
      </c>
      <c r="P87">
        <v>0.7</v>
      </c>
      <c r="Q87">
        <v>193.09173022357936</v>
      </c>
      <c r="R87" s="2">
        <v>6.4057398701787394E-2</v>
      </c>
      <c r="S87">
        <v>9243.0069134666937</v>
      </c>
      <c r="T87">
        <v>635098.05114923301</v>
      </c>
      <c r="U87">
        <v>197936.8433487775</v>
      </c>
      <c r="V87">
        <v>132975.40778178413</v>
      </c>
      <c r="W87">
        <v>64964.315318547902</v>
      </c>
      <c r="AB87">
        <v>47327</v>
      </c>
      <c r="AC87" s="2">
        <v>72.048989296400862</v>
      </c>
    </row>
    <row r="88" spans="1:29" x14ac:dyDescent="0.25">
      <c r="A88" s="3">
        <v>37135</v>
      </c>
      <c r="B88">
        <v>2769566</v>
      </c>
      <c r="C88">
        <v>2813.1858437856326</v>
      </c>
      <c r="D88">
        <v>227015.43657266308</v>
      </c>
      <c r="E88">
        <v>198514976</v>
      </c>
      <c r="F88">
        <v>49.38633709016397</v>
      </c>
      <c r="G88">
        <v>50.38</v>
      </c>
      <c r="H88">
        <v>86.21</v>
      </c>
      <c r="I88">
        <v>63254</v>
      </c>
      <c r="J88">
        <v>42822</v>
      </c>
      <c r="K88">
        <v>20433</v>
      </c>
      <c r="P88">
        <v>0.28000000000000003</v>
      </c>
      <c r="Q88">
        <v>193.63238706820536</v>
      </c>
      <c r="R88" s="2">
        <v>6.4588206543103377E-2</v>
      </c>
      <c r="S88">
        <v>8078.6560698162129</v>
      </c>
      <c r="T88">
        <v>651922.67288739886</v>
      </c>
      <c r="U88">
        <v>181647.19269044278</v>
      </c>
      <c r="V88">
        <v>122972.3983525175</v>
      </c>
      <c r="W88">
        <v>58677.666048689694</v>
      </c>
      <c r="AB88">
        <v>80028</v>
      </c>
      <c r="AC88" s="2">
        <v>74.912702259454036</v>
      </c>
    </row>
    <row r="89" spans="1:29" x14ac:dyDescent="0.25">
      <c r="A89" s="3">
        <v>37165</v>
      </c>
      <c r="B89">
        <v>3028317</v>
      </c>
      <c r="C89">
        <v>3076.0120953591199</v>
      </c>
      <c r="D89">
        <v>228599.80244298957</v>
      </c>
      <c r="E89">
        <v>199900434</v>
      </c>
      <c r="F89">
        <v>50.895963114754132</v>
      </c>
      <c r="G89">
        <v>51.92</v>
      </c>
      <c r="H89">
        <v>89.17</v>
      </c>
      <c r="I89">
        <v>72340</v>
      </c>
      <c r="J89">
        <v>49022</v>
      </c>
      <c r="K89">
        <v>23317</v>
      </c>
      <c r="P89">
        <v>0.83</v>
      </c>
      <c r="Q89">
        <v>195.23953588087147</v>
      </c>
      <c r="R89" s="2">
        <v>7.1923595623538006E-2</v>
      </c>
      <c r="S89">
        <v>8760.703208988296</v>
      </c>
      <c r="T89">
        <v>651068.64366948383</v>
      </c>
      <c r="U89">
        <v>206029.51174814024</v>
      </c>
      <c r="V89">
        <v>139618.17424547041</v>
      </c>
      <c r="W89">
        <v>66408.4894309011</v>
      </c>
      <c r="AB89">
        <v>77187</v>
      </c>
      <c r="AC89" s="2">
        <v>76.477130247291399</v>
      </c>
    </row>
    <row r="90" spans="1:29" x14ac:dyDescent="0.25">
      <c r="A90" s="3">
        <v>37196</v>
      </c>
      <c r="B90">
        <v>2643513</v>
      </c>
      <c r="C90">
        <v>2685.1475463893225</v>
      </c>
      <c r="D90">
        <v>226362.62602586957</v>
      </c>
      <c r="E90">
        <v>197944122</v>
      </c>
      <c r="F90">
        <v>48.415863217213143</v>
      </c>
      <c r="G90">
        <v>49.39</v>
      </c>
      <c r="H90">
        <v>87.49</v>
      </c>
      <c r="I90">
        <v>68346</v>
      </c>
      <c r="J90">
        <v>45999</v>
      </c>
      <c r="K90">
        <v>22347</v>
      </c>
      <c r="P90">
        <v>0.71</v>
      </c>
      <c r="Q90">
        <v>196.62573658562567</v>
      </c>
      <c r="R90" s="2">
        <v>7.6090762711787274E-2</v>
      </c>
      <c r="S90">
        <v>7593.5785142286677</v>
      </c>
      <c r="T90">
        <v>640151.92599967332</v>
      </c>
      <c r="U90">
        <v>193282.01082705919</v>
      </c>
      <c r="V90">
        <v>130084.85084765599</v>
      </c>
      <c r="W90">
        <v>63197.159979403215</v>
      </c>
      <c r="AB90">
        <v>-4915</v>
      </c>
      <c r="AC90" s="2">
        <v>74.232515041313491</v>
      </c>
    </row>
    <row r="91" spans="1:29" x14ac:dyDescent="0.25">
      <c r="A91" s="3">
        <v>37226</v>
      </c>
      <c r="B91">
        <v>2661601</v>
      </c>
      <c r="C91">
        <v>2703.5204270292475</v>
      </c>
      <c r="D91">
        <v>221972.98301455055</v>
      </c>
      <c r="E91">
        <v>194105573</v>
      </c>
      <c r="F91">
        <v>48.062963627049214</v>
      </c>
      <c r="G91">
        <v>49.03</v>
      </c>
      <c r="H91">
        <v>84.25</v>
      </c>
      <c r="I91">
        <v>69180</v>
      </c>
      <c r="J91">
        <v>47685</v>
      </c>
      <c r="K91">
        <v>21494</v>
      </c>
      <c r="P91">
        <v>0.65</v>
      </c>
      <c r="Q91">
        <v>197.90380387343222</v>
      </c>
      <c r="R91" s="2">
        <v>7.6732630151519876E-2</v>
      </c>
      <c r="S91">
        <v>7596.1618404411174</v>
      </c>
      <c r="T91">
        <v>623684.09956377675</v>
      </c>
      <c r="U91">
        <v>194377.1058164938</v>
      </c>
      <c r="V91">
        <v>133981.96430846353</v>
      </c>
      <c r="W91">
        <v>60392.331778255524</v>
      </c>
      <c r="AB91">
        <v>-253923</v>
      </c>
      <c r="AC91" s="2">
        <v>71.11954708205694</v>
      </c>
    </row>
    <row r="92" spans="1:29" x14ac:dyDescent="0.25">
      <c r="A92" s="3">
        <v>37257</v>
      </c>
      <c r="B92">
        <v>3083446</v>
      </c>
      <c r="C92">
        <v>3132.0093607725671</v>
      </c>
      <c r="D92">
        <v>225359.25804287018</v>
      </c>
      <c r="E92">
        <v>197066721</v>
      </c>
      <c r="F92">
        <v>48.690340676229539</v>
      </c>
      <c r="G92">
        <v>49.67</v>
      </c>
      <c r="H92">
        <v>84.73</v>
      </c>
      <c r="I92">
        <v>67738</v>
      </c>
      <c r="J92">
        <v>45113</v>
      </c>
      <c r="K92">
        <v>22625</v>
      </c>
      <c r="P92">
        <v>0.52</v>
      </c>
      <c r="Q92">
        <v>198.9329036535741</v>
      </c>
      <c r="R92" s="2">
        <v>7.6197315132055188E-2</v>
      </c>
      <c r="S92">
        <v>8754.5761596957782</v>
      </c>
      <c r="T92">
        <v>629923.01764455216</v>
      </c>
      <c r="U92">
        <v>189340.90278682756</v>
      </c>
      <c r="V92">
        <v>126099.62129708809</v>
      </c>
      <c r="W92">
        <v>63241.281489739493</v>
      </c>
      <c r="AB92">
        <v>44228</v>
      </c>
      <c r="AC92" s="2">
        <v>71.650679111137407</v>
      </c>
    </row>
    <row r="93" spans="1:29" x14ac:dyDescent="0.25">
      <c r="A93" s="3">
        <v>37288</v>
      </c>
      <c r="B93">
        <v>2764372</v>
      </c>
      <c r="C93">
        <v>2807.9100398247879</v>
      </c>
      <c r="D93">
        <v>226100.07532003624</v>
      </c>
      <c r="E93">
        <v>197714533</v>
      </c>
      <c r="F93">
        <v>48.053160860655765</v>
      </c>
      <c r="G93">
        <v>49.02</v>
      </c>
      <c r="H93">
        <v>83.68</v>
      </c>
      <c r="I93">
        <v>60652</v>
      </c>
      <c r="J93">
        <v>40404</v>
      </c>
      <c r="K93">
        <v>20249</v>
      </c>
      <c r="P93">
        <v>0.36</v>
      </c>
      <c r="Q93">
        <v>199.64906210672697</v>
      </c>
      <c r="R93" s="2">
        <v>7.512604565651082E-2</v>
      </c>
      <c r="S93">
        <v>7820.5016295557007</v>
      </c>
      <c r="T93">
        <v>629726.72998930758</v>
      </c>
      <c r="U93">
        <v>168926.01903492972</v>
      </c>
      <c r="V93">
        <v>112531.934199817</v>
      </c>
      <c r="W93">
        <v>56396.870003269338</v>
      </c>
      <c r="AB93">
        <v>82013</v>
      </c>
      <c r="AC93" s="2">
        <v>70.845084389931571</v>
      </c>
    </row>
    <row r="94" spans="1:29" x14ac:dyDescent="0.25">
      <c r="A94" s="3">
        <v>37316</v>
      </c>
      <c r="B94">
        <v>2941078</v>
      </c>
      <c r="C94">
        <v>2987.3991069609328</v>
      </c>
      <c r="D94">
        <v>227473.24813754845</v>
      </c>
      <c r="E94">
        <v>198915312</v>
      </c>
      <c r="F94">
        <v>47.504205942622974</v>
      </c>
      <c r="G94">
        <v>48.46</v>
      </c>
      <c r="H94">
        <v>83.64</v>
      </c>
      <c r="I94">
        <v>64119</v>
      </c>
      <c r="J94">
        <v>42347</v>
      </c>
      <c r="K94">
        <v>21772</v>
      </c>
      <c r="P94">
        <v>0.6</v>
      </c>
      <c r="Q94">
        <v>200.84695647936735</v>
      </c>
      <c r="R94" s="2">
        <v>7.7482368928521561E-2</v>
      </c>
      <c r="S94">
        <v>8270.7841588504743</v>
      </c>
      <c r="T94">
        <v>629772.61152501986</v>
      </c>
      <c r="U94">
        <v>177517.09446710654</v>
      </c>
      <c r="V94">
        <v>117240.07547526566</v>
      </c>
      <c r="W94">
        <v>60277.018991840843</v>
      </c>
      <c r="AB94">
        <v>90260</v>
      </c>
      <c r="AC94" s="2">
        <v>70.434343331869755</v>
      </c>
    </row>
    <row r="95" spans="1:29" x14ac:dyDescent="0.25">
      <c r="A95" s="3">
        <v>37347</v>
      </c>
      <c r="B95">
        <v>3229426</v>
      </c>
      <c r="C95">
        <v>3280.2885025138462</v>
      </c>
      <c r="D95">
        <v>230480.5217549674</v>
      </c>
      <c r="E95">
        <v>201545040</v>
      </c>
      <c r="F95">
        <v>47.268939549180352</v>
      </c>
      <c r="G95">
        <v>48.22</v>
      </c>
      <c r="H95">
        <v>83.09</v>
      </c>
      <c r="I95">
        <v>70459</v>
      </c>
      <c r="J95">
        <v>46353</v>
      </c>
      <c r="K95">
        <v>24105</v>
      </c>
      <c r="P95">
        <v>0.8</v>
      </c>
      <c r="Q95">
        <v>202.45373213120229</v>
      </c>
      <c r="R95" s="2">
        <v>7.9839160747613436E-2</v>
      </c>
      <c r="S95">
        <v>9009.5883840876995</v>
      </c>
      <c r="T95">
        <v>633034.14622545429</v>
      </c>
      <c r="U95">
        <v>193521.57210195134</v>
      </c>
      <c r="V95">
        <v>127312.41476094964</v>
      </c>
      <c r="W95">
        <v>66206.410756859113</v>
      </c>
      <c r="AB95">
        <v>175090</v>
      </c>
      <c r="AC95" s="2">
        <v>69.553028502170534</v>
      </c>
    </row>
    <row r="96" spans="1:29" x14ac:dyDescent="0.25">
      <c r="A96" s="3">
        <v>37377</v>
      </c>
      <c r="B96">
        <v>3188861</v>
      </c>
      <c r="C96">
        <v>3239.0846157846026</v>
      </c>
      <c r="D96">
        <v>233500.73942214189</v>
      </c>
      <c r="E96">
        <v>204186087</v>
      </c>
      <c r="F96">
        <v>47.141503586065603</v>
      </c>
      <c r="G96">
        <v>48.09</v>
      </c>
      <c r="H96">
        <v>81.99</v>
      </c>
      <c r="I96">
        <v>68531</v>
      </c>
      <c r="J96">
        <v>44928</v>
      </c>
      <c r="K96">
        <v>23603</v>
      </c>
      <c r="P96">
        <v>0.21</v>
      </c>
      <c r="Q96">
        <v>202.87888496867782</v>
      </c>
      <c r="R96" s="2">
        <v>7.7688300951283207E-2</v>
      </c>
      <c r="S96">
        <v>8877.7751144442191</v>
      </c>
      <c r="T96">
        <v>639985.45871395245</v>
      </c>
      <c r="U96">
        <v>187831.71128136874</v>
      </c>
      <c r="V96">
        <v>123139.93848695241</v>
      </c>
      <c r="W96">
        <v>64691.772794416349</v>
      </c>
      <c r="AB96">
        <v>155813</v>
      </c>
      <c r="AC96" s="2">
        <v>68.870720633559927</v>
      </c>
    </row>
    <row r="97" spans="1:31" x14ac:dyDescent="0.25">
      <c r="A97" s="3">
        <v>37408</v>
      </c>
      <c r="B97">
        <v>2797383</v>
      </c>
      <c r="C97">
        <v>2841.4409532925329</v>
      </c>
      <c r="D97">
        <v>239584.16034587703</v>
      </c>
      <c r="E97">
        <v>209505770</v>
      </c>
      <c r="F97">
        <v>46.043593750000028</v>
      </c>
      <c r="G97">
        <v>46.97</v>
      </c>
      <c r="H97">
        <v>80.77</v>
      </c>
      <c r="I97">
        <v>67457</v>
      </c>
      <c r="J97">
        <v>45642</v>
      </c>
      <c r="K97">
        <v>21815</v>
      </c>
      <c r="P97">
        <v>0.42</v>
      </c>
      <c r="Q97">
        <v>203.73097628554626</v>
      </c>
      <c r="R97" s="2">
        <v>7.6616187639552802E-2</v>
      </c>
      <c r="S97">
        <v>7755.3296853613219</v>
      </c>
      <c r="T97">
        <v>653912.63848707406</v>
      </c>
      <c r="U97">
        <v>184114.77950270785</v>
      </c>
      <c r="V97">
        <v>124573.68050851049</v>
      </c>
      <c r="W97">
        <v>59541.098994197368</v>
      </c>
      <c r="AB97">
        <v>133346</v>
      </c>
      <c r="AC97" s="2">
        <v>67.905704999970837</v>
      </c>
    </row>
    <row r="98" spans="1:31" x14ac:dyDescent="0.25">
      <c r="A98" s="3">
        <v>37438</v>
      </c>
      <c r="B98">
        <v>2977313</v>
      </c>
      <c r="C98">
        <v>3024.2047974732995</v>
      </c>
      <c r="D98">
        <v>243737.40605872285</v>
      </c>
      <c r="E98">
        <v>213137600</v>
      </c>
      <c r="F98">
        <v>45.759313524590191</v>
      </c>
      <c r="G98">
        <v>46.68</v>
      </c>
      <c r="H98">
        <v>82.79</v>
      </c>
      <c r="I98">
        <v>73723</v>
      </c>
      <c r="J98">
        <v>49810</v>
      </c>
      <c r="K98">
        <v>23913</v>
      </c>
      <c r="P98">
        <v>1.19</v>
      </c>
      <c r="Q98">
        <v>206.15537490334427</v>
      </c>
      <c r="R98" s="2">
        <v>7.5128708450077353E-2</v>
      </c>
      <c r="S98">
        <v>8157.0895717575258</v>
      </c>
      <c r="T98">
        <v>657425.00470535387</v>
      </c>
      <c r="U98">
        <v>198850.65819653356</v>
      </c>
      <c r="V98">
        <v>134350.8984274831</v>
      </c>
      <c r="W98">
        <v>64499.759769050463</v>
      </c>
      <c r="AB98">
        <v>61227</v>
      </c>
      <c r="AC98" s="2">
        <v>70.016853390058742</v>
      </c>
    </row>
    <row r="99" spans="1:31" x14ac:dyDescent="0.25">
      <c r="A99" s="3">
        <v>37469</v>
      </c>
      <c r="B99">
        <v>2888250</v>
      </c>
      <c r="C99">
        <v>2933.7390816156235</v>
      </c>
      <c r="D99">
        <v>238134.13745047167</v>
      </c>
      <c r="E99">
        <v>208237789</v>
      </c>
      <c r="F99">
        <v>45.396611168032813</v>
      </c>
      <c r="G99">
        <v>46.31</v>
      </c>
      <c r="H99">
        <v>83.69</v>
      </c>
      <c r="I99">
        <v>69217</v>
      </c>
      <c r="J99">
        <v>46226</v>
      </c>
      <c r="K99">
        <v>22991</v>
      </c>
      <c r="P99">
        <v>0.65</v>
      </c>
      <c r="Q99">
        <v>207.49538484021599</v>
      </c>
      <c r="R99" s="2">
        <v>7.4594880888781523E-2</v>
      </c>
      <c r="S99">
        <v>7861.9764816561901</v>
      </c>
      <c r="T99">
        <v>638163.42763653642</v>
      </c>
      <c r="U99">
        <v>185491.07844693289</v>
      </c>
      <c r="V99">
        <v>123878.67998162186</v>
      </c>
      <c r="W99">
        <v>61612.398465311038</v>
      </c>
      <c r="AB99">
        <v>78022</v>
      </c>
      <c r="AC99" s="2">
        <v>70.938837758163075</v>
      </c>
    </row>
    <row r="100" spans="1:31" x14ac:dyDescent="0.25">
      <c r="A100" s="3">
        <v>37500</v>
      </c>
      <c r="B100">
        <v>2884925</v>
      </c>
      <c r="C100">
        <v>2930.3617138509312</v>
      </c>
      <c r="D100">
        <v>250175.74713178497</v>
      </c>
      <c r="E100">
        <v>218767645</v>
      </c>
      <c r="F100">
        <v>42.700850409836086</v>
      </c>
      <c r="G100">
        <v>43.56</v>
      </c>
      <c r="H100">
        <v>85.42</v>
      </c>
      <c r="I100">
        <v>70384</v>
      </c>
      <c r="J100">
        <v>47085</v>
      </c>
      <c r="K100">
        <v>23300</v>
      </c>
      <c r="P100">
        <v>0.72</v>
      </c>
      <c r="Q100">
        <v>208.98935161106556</v>
      </c>
      <c r="R100" s="2">
        <v>7.9309896321480666E-2</v>
      </c>
      <c r="S100">
        <v>7796.7887683506005</v>
      </c>
      <c r="T100">
        <v>665640.50647095207</v>
      </c>
      <c r="U100">
        <v>187270.11688615888</v>
      </c>
      <c r="V100">
        <v>125278.66352558522</v>
      </c>
      <c r="W100">
        <v>61994.114052163866</v>
      </c>
      <c r="AB100">
        <v>167312</v>
      </c>
      <c r="AC100" s="2">
        <v>71.794959568100964</v>
      </c>
    </row>
    <row r="101" spans="1:31" x14ac:dyDescent="0.25">
      <c r="A101" s="3">
        <v>37530</v>
      </c>
      <c r="B101">
        <v>3000440</v>
      </c>
      <c r="C101">
        <v>3047.6960408700015</v>
      </c>
      <c r="D101">
        <v>244822.60779033141</v>
      </c>
      <c r="E101">
        <v>214086561</v>
      </c>
      <c r="F101">
        <v>44.808445184426247</v>
      </c>
      <c r="G101">
        <v>45.71</v>
      </c>
      <c r="H101">
        <v>88.82</v>
      </c>
      <c r="I101">
        <v>75759</v>
      </c>
      <c r="J101">
        <v>51195</v>
      </c>
      <c r="K101">
        <v>24564</v>
      </c>
      <c r="P101">
        <v>1.31</v>
      </c>
      <c r="Q101">
        <v>211.72711211717055</v>
      </c>
      <c r="R101" s="2">
        <v>8.444793807725115E-2</v>
      </c>
      <c r="S101">
        <v>8004.1251855636692</v>
      </c>
      <c r="T101">
        <v>642974.48785298783</v>
      </c>
      <c r="U101">
        <v>198964.89407126646</v>
      </c>
      <c r="V101">
        <v>134452.77461395328</v>
      </c>
      <c r="W101">
        <v>64512.119457313187</v>
      </c>
      <c r="AB101">
        <v>36368</v>
      </c>
      <c r="AC101" s="2">
        <v>74.116242347956131</v>
      </c>
    </row>
    <row r="102" spans="1:31" x14ac:dyDescent="0.25">
      <c r="A102" s="3">
        <v>37561</v>
      </c>
      <c r="B102">
        <v>2564821</v>
      </c>
      <c r="C102">
        <v>2605.2161707083756</v>
      </c>
      <c r="D102">
        <v>244620.793141267</v>
      </c>
      <c r="E102">
        <v>213910083</v>
      </c>
      <c r="F102">
        <v>49.180478995901659</v>
      </c>
      <c r="G102">
        <v>50.17</v>
      </c>
      <c r="H102">
        <v>93.26</v>
      </c>
      <c r="I102">
        <v>72859</v>
      </c>
      <c r="J102">
        <v>49416</v>
      </c>
      <c r="K102">
        <v>23442</v>
      </c>
      <c r="P102">
        <v>3.02</v>
      </c>
      <c r="Q102">
        <v>218.12127090310909</v>
      </c>
      <c r="R102" s="2">
        <v>0.1093220790459577</v>
      </c>
      <c r="S102">
        <v>6641.4734557505944</v>
      </c>
      <c r="T102">
        <v>623611.40032791637</v>
      </c>
      <c r="U102">
        <v>185739.3332473287</v>
      </c>
      <c r="V102">
        <v>125976.13049520299</v>
      </c>
      <c r="W102">
        <v>59760.653453710314</v>
      </c>
      <c r="AB102">
        <v>-11751</v>
      </c>
      <c r="AC102" s="2">
        <v>74.214507806612872</v>
      </c>
    </row>
    <row r="103" spans="1:31" x14ac:dyDescent="0.25">
      <c r="A103" s="3">
        <v>37591</v>
      </c>
      <c r="B103">
        <v>2480299</v>
      </c>
      <c r="C103">
        <v>2519.3629742550506</v>
      </c>
      <c r="D103">
        <v>242880.62066231825</v>
      </c>
      <c r="E103">
        <v>212388379</v>
      </c>
      <c r="F103">
        <v>49.964700307377065</v>
      </c>
      <c r="G103">
        <v>50.97</v>
      </c>
      <c r="H103">
        <v>91.84</v>
      </c>
      <c r="I103">
        <v>79987</v>
      </c>
      <c r="J103">
        <v>55461</v>
      </c>
      <c r="K103">
        <v>24526</v>
      </c>
      <c r="L103">
        <v>67.785939499920289</v>
      </c>
      <c r="P103">
        <v>2.1</v>
      </c>
      <c r="Q103">
        <v>222.70181759207438</v>
      </c>
      <c r="R103" s="2">
        <v>0.12530337079575049</v>
      </c>
      <c r="S103">
        <v>6290.5073830317951</v>
      </c>
      <c r="T103">
        <v>606439.94259041804</v>
      </c>
      <c r="U103">
        <v>199716.68202964796</v>
      </c>
      <c r="V103">
        <v>138478.58904629885</v>
      </c>
      <c r="W103">
        <v>61238.092983349117</v>
      </c>
      <c r="AB103">
        <v>-249514</v>
      </c>
      <c r="AC103" s="2">
        <v>70.478472720064531</v>
      </c>
    </row>
    <row r="104" spans="1:31" x14ac:dyDescent="0.25">
      <c r="A104" s="3">
        <v>37622</v>
      </c>
      <c r="B104">
        <v>2625251</v>
      </c>
      <c r="C104">
        <v>2666.59792530096</v>
      </c>
      <c r="D104">
        <v>243589.03836198858</v>
      </c>
      <c r="E104">
        <v>213007859</v>
      </c>
      <c r="F104">
        <v>53.130993852459042</v>
      </c>
      <c r="G104">
        <v>54.2</v>
      </c>
      <c r="H104">
        <v>95.28</v>
      </c>
      <c r="I104">
        <v>75751</v>
      </c>
      <c r="J104">
        <v>51432</v>
      </c>
      <c r="K104">
        <v>24318</v>
      </c>
      <c r="L104">
        <v>65.361649317296155</v>
      </c>
      <c r="M104" s="2">
        <v>100.46</v>
      </c>
      <c r="P104">
        <v>2.25</v>
      </c>
      <c r="Q104">
        <v>227.71260848789603</v>
      </c>
      <c r="R104" s="2">
        <v>0.14467041050403351</v>
      </c>
      <c r="S104">
        <v>6511.6215853077447</v>
      </c>
      <c r="T104">
        <v>594825.19846454263</v>
      </c>
      <c r="U104">
        <v>184977.96087986382</v>
      </c>
      <c r="V104">
        <v>125592.88305069447</v>
      </c>
      <c r="W104">
        <v>59382.635908126998</v>
      </c>
      <c r="AB104">
        <v>35485</v>
      </c>
      <c r="AC104" s="2">
        <v>70.599325542111472</v>
      </c>
    </row>
    <row r="105" spans="1:31" x14ac:dyDescent="0.25">
      <c r="A105" s="3">
        <v>37653</v>
      </c>
      <c r="B105">
        <v>3003577</v>
      </c>
      <c r="C105">
        <v>3050.8824476904042</v>
      </c>
      <c r="D105">
        <v>232403.77837755193</v>
      </c>
      <c r="E105">
        <v>203226843</v>
      </c>
      <c r="F105">
        <v>55.366024590163953</v>
      </c>
      <c r="G105">
        <v>56.48</v>
      </c>
      <c r="H105">
        <v>98.9</v>
      </c>
      <c r="I105">
        <v>72155</v>
      </c>
      <c r="J105">
        <v>47848</v>
      </c>
      <c r="K105">
        <v>24306</v>
      </c>
      <c r="L105">
        <v>65.045587130127643</v>
      </c>
      <c r="M105" s="2">
        <v>101.95</v>
      </c>
      <c r="P105">
        <v>1.57</v>
      </c>
      <c r="Q105">
        <v>231.28769644115602</v>
      </c>
      <c r="R105" s="2">
        <v>0.15847123948679442</v>
      </c>
      <c r="S105">
        <v>7334.8567951009672</v>
      </c>
      <c r="T105">
        <v>558739.4671106349</v>
      </c>
      <c r="U105">
        <v>173473.28227974282</v>
      </c>
      <c r="V105">
        <v>115034.98871209389</v>
      </c>
      <c r="W105">
        <v>58435.889392161727</v>
      </c>
      <c r="AB105">
        <v>84029</v>
      </c>
      <c r="AC105" s="2">
        <v>71.691789334462186</v>
      </c>
      <c r="AE105">
        <v>1.4831773840334517</v>
      </c>
    </row>
    <row r="106" spans="1:31" x14ac:dyDescent="0.25">
      <c r="A106" s="3">
        <v>37681</v>
      </c>
      <c r="B106">
        <v>3039274</v>
      </c>
      <c r="C106">
        <v>3087.141664862198</v>
      </c>
      <c r="D106">
        <v>246419.0874798169</v>
      </c>
      <c r="E106">
        <v>215482612</v>
      </c>
      <c r="F106">
        <v>56.826636782786906</v>
      </c>
      <c r="G106">
        <v>57.97</v>
      </c>
      <c r="H106">
        <v>100.63</v>
      </c>
      <c r="I106">
        <v>74961</v>
      </c>
      <c r="J106">
        <v>50011</v>
      </c>
      <c r="K106">
        <v>24950</v>
      </c>
      <c r="L106">
        <v>64.224476857131933</v>
      </c>
      <c r="M106" s="2">
        <v>102.11</v>
      </c>
      <c r="P106">
        <v>1.23</v>
      </c>
      <c r="Q106">
        <v>234.13253510738224</v>
      </c>
      <c r="R106" s="2">
        <v>0.16572607925694038</v>
      </c>
      <c r="S106">
        <v>7331.8485786929468</v>
      </c>
      <c r="T106">
        <v>585236.32292797789</v>
      </c>
      <c r="U106">
        <v>178029.63419624438</v>
      </c>
      <c r="V106">
        <v>118774.29644466293</v>
      </c>
      <c r="W106">
        <v>59255.33775158145</v>
      </c>
      <c r="AB106">
        <v>21261</v>
      </c>
      <c r="AC106" s="2">
        <v>72.107327415962089</v>
      </c>
      <c r="AE106">
        <v>0.15693967631191796</v>
      </c>
    </row>
    <row r="107" spans="1:31" x14ac:dyDescent="0.25">
      <c r="A107" s="3">
        <v>37712</v>
      </c>
      <c r="B107">
        <v>3175501</v>
      </c>
      <c r="C107">
        <v>3225.5141997436149</v>
      </c>
      <c r="D107">
        <v>245421.91191924232</v>
      </c>
      <c r="E107">
        <v>214610626</v>
      </c>
      <c r="F107">
        <v>56.777622950819691</v>
      </c>
      <c r="G107">
        <v>57.92</v>
      </c>
      <c r="H107">
        <v>98.67</v>
      </c>
      <c r="I107">
        <v>78879</v>
      </c>
      <c r="J107">
        <v>53199</v>
      </c>
      <c r="K107">
        <v>25680</v>
      </c>
      <c r="L107">
        <v>63.433705302481989</v>
      </c>
      <c r="M107" s="2">
        <v>101.13</v>
      </c>
      <c r="P107">
        <v>0.97</v>
      </c>
      <c r="Q107">
        <v>236.40362069792386</v>
      </c>
      <c r="R107" s="2">
        <v>0.16769208554140147</v>
      </c>
      <c r="S107">
        <v>7586.8855003591352</v>
      </c>
      <c r="T107">
        <v>577268.56237635517</v>
      </c>
      <c r="U107">
        <v>185535.05094796876</v>
      </c>
      <c r="V107">
        <v>125131.9004472799</v>
      </c>
      <c r="W107">
        <v>60403.150500688876</v>
      </c>
      <c r="AB107">
        <v>154024</v>
      </c>
      <c r="AC107" s="2">
        <v>70.139031051055284</v>
      </c>
      <c r="AE107">
        <v>-0.95974928998139308</v>
      </c>
    </row>
    <row r="108" spans="1:31" x14ac:dyDescent="0.25">
      <c r="A108" s="3">
        <v>37742</v>
      </c>
      <c r="B108">
        <v>3265498</v>
      </c>
      <c r="C108">
        <v>3316.9286258245156</v>
      </c>
      <c r="D108">
        <v>245406.46116774066</v>
      </c>
      <c r="E108">
        <v>214597115</v>
      </c>
      <c r="F108">
        <v>56.620778688524602</v>
      </c>
      <c r="G108">
        <v>57.76</v>
      </c>
      <c r="H108">
        <v>98.09</v>
      </c>
      <c r="I108">
        <v>78749</v>
      </c>
      <c r="J108">
        <v>51983</v>
      </c>
      <c r="K108">
        <v>26767</v>
      </c>
      <c r="L108">
        <v>62.504254868663793</v>
      </c>
      <c r="M108" s="2">
        <v>99.73</v>
      </c>
      <c r="P108">
        <v>0.61</v>
      </c>
      <c r="Q108">
        <v>237.84568278418118</v>
      </c>
      <c r="R108" s="2">
        <v>0.17235306582497145</v>
      </c>
      <c r="S108">
        <v>7754.6026475927283</v>
      </c>
      <c r="T108">
        <v>573732.4519711883</v>
      </c>
      <c r="U108">
        <v>184106.22379415273</v>
      </c>
      <c r="V108">
        <v>121530.35380120944</v>
      </c>
      <c r="W108">
        <v>62578.207879440837</v>
      </c>
      <c r="AB108">
        <v>140313</v>
      </c>
      <c r="AC108" s="2">
        <v>68.967869641391985</v>
      </c>
      <c r="AE108">
        <v>-1.3843567685157598</v>
      </c>
    </row>
    <row r="109" spans="1:31" x14ac:dyDescent="0.25">
      <c r="A109" s="3">
        <v>37773</v>
      </c>
      <c r="B109">
        <v>3069320</v>
      </c>
      <c r="C109">
        <v>3117.6608804585708</v>
      </c>
      <c r="D109">
        <v>245269.34618322435</v>
      </c>
      <c r="E109">
        <v>214477214</v>
      </c>
      <c r="F109">
        <v>55.601290983606567</v>
      </c>
      <c r="G109">
        <v>56.72</v>
      </c>
      <c r="H109">
        <v>96.56</v>
      </c>
      <c r="I109">
        <v>74392</v>
      </c>
      <c r="J109">
        <v>48555</v>
      </c>
      <c r="K109">
        <v>25837</v>
      </c>
      <c r="L109">
        <v>62.906816202603096</v>
      </c>
      <c r="M109" s="2">
        <v>100.34</v>
      </c>
      <c r="P109">
        <v>-0.15</v>
      </c>
      <c r="Q109">
        <v>237.48891426000492</v>
      </c>
      <c r="R109" s="2">
        <v>0.16569860209742493</v>
      </c>
      <c r="S109">
        <v>7299.6868065178041</v>
      </c>
      <c r="T109">
        <v>574273.30265425984</v>
      </c>
      <c r="U109">
        <v>174181.3243108718</v>
      </c>
      <c r="V109">
        <v>113686.6088008708</v>
      </c>
      <c r="W109">
        <v>60494.715510001013</v>
      </c>
      <c r="AB109">
        <v>125795</v>
      </c>
      <c r="AC109" s="2">
        <v>68.619915685180018</v>
      </c>
      <c r="AE109">
        <v>0.61165145893913309</v>
      </c>
    </row>
    <row r="110" spans="1:31" x14ac:dyDescent="0.25">
      <c r="A110" s="3">
        <v>37803</v>
      </c>
      <c r="B110">
        <v>3288551</v>
      </c>
      <c r="C110">
        <v>3340.3447037431461</v>
      </c>
      <c r="D110">
        <v>243161.80123956848</v>
      </c>
      <c r="E110">
        <v>212634259</v>
      </c>
      <c r="F110">
        <v>53.787779200819678</v>
      </c>
      <c r="G110">
        <v>54.87</v>
      </c>
      <c r="H110">
        <v>91.71</v>
      </c>
      <c r="I110">
        <v>78797</v>
      </c>
      <c r="J110">
        <v>51526</v>
      </c>
      <c r="K110">
        <v>27271</v>
      </c>
      <c r="L110">
        <v>62.119787058870713</v>
      </c>
      <c r="M110" s="2">
        <v>99.03</v>
      </c>
      <c r="P110">
        <v>0.2</v>
      </c>
      <c r="Q110">
        <v>237.96389208852491</v>
      </c>
      <c r="R110" s="2">
        <v>0.15429390186937408</v>
      </c>
      <c r="S110">
        <v>7805.4674626549131</v>
      </c>
      <c r="T110">
        <v>568202.29529280274</v>
      </c>
      <c r="U110">
        <v>184126.93126119746</v>
      </c>
      <c r="V110">
        <v>120402.09982822265</v>
      </c>
      <c r="W110">
        <v>63724.83143297481</v>
      </c>
      <c r="AB110">
        <v>37233</v>
      </c>
      <c r="AC110" s="2">
        <v>66.084217970420255</v>
      </c>
      <c r="AE110">
        <v>-1.3055610922862337</v>
      </c>
    </row>
    <row r="111" spans="1:31" x14ac:dyDescent="0.25">
      <c r="A111" s="3">
        <v>37834</v>
      </c>
      <c r="B111">
        <v>3210724</v>
      </c>
      <c r="C111">
        <v>3261.2919515558706</v>
      </c>
      <c r="D111">
        <v>244638.92670403526</v>
      </c>
      <c r="E111">
        <v>213925940</v>
      </c>
      <c r="F111">
        <v>51.640973360655742</v>
      </c>
      <c r="G111">
        <v>52.68</v>
      </c>
      <c r="H111">
        <v>87.5</v>
      </c>
      <c r="I111">
        <v>73845</v>
      </c>
      <c r="J111">
        <v>48013</v>
      </c>
      <c r="K111">
        <v>25832</v>
      </c>
      <c r="L111">
        <v>63.510769084399335</v>
      </c>
      <c r="M111" s="2">
        <v>99.8</v>
      </c>
      <c r="P111">
        <v>0.34</v>
      </c>
      <c r="Q111">
        <v>238.77296932162591</v>
      </c>
      <c r="R111" s="2">
        <v>0.15073869958840547</v>
      </c>
      <c r="S111">
        <v>7594.9201802140587</v>
      </c>
      <c r="T111">
        <v>569716.89406830911</v>
      </c>
      <c r="U111">
        <v>171970.76773219975</v>
      </c>
      <c r="V111">
        <v>111813.02012493883</v>
      </c>
      <c r="W111">
        <v>60157.747607260942</v>
      </c>
      <c r="AB111">
        <v>79772</v>
      </c>
      <c r="AC111" s="2">
        <v>62.938814925634048</v>
      </c>
      <c r="AE111">
        <v>0.77754215894172418</v>
      </c>
    </row>
    <row r="112" spans="1:31" x14ac:dyDescent="0.25">
      <c r="A112" s="3">
        <v>37865</v>
      </c>
      <c r="B112">
        <v>3681282</v>
      </c>
      <c r="C112">
        <v>3739.2611006139109</v>
      </c>
      <c r="D112">
        <v>246930.02236719945</v>
      </c>
      <c r="E112">
        <v>215929402</v>
      </c>
      <c r="F112">
        <v>48.817776639344267</v>
      </c>
      <c r="G112">
        <v>49.8</v>
      </c>
      <c r="H112">
        <v>83.92</v>
      </c>
      <c r="I112">
        <v>81086</v>
      </c>
      <c r="J112">
        <v>53179</v>
      </c>
      <c r="K112">
        <v>27907</v>
      </c>
      <c r="L112">
        <v>62.755043793536281</v>
      </c>
      <c r="M112" s="2">
        <v>101.73</v>
      </c>
      <c r="P112">
        <v>0.78</v>
      </c>
      <c r="Q112">
        <v>240.63539848233461</v>
      </c>
      <c r="R112" s="2">
        <v>0.15142420715368865</v>
      </c>
      <c r="S112">
        <v>8640.6213298573857</v>
      </c>
      <c r="T112">
        <v>570601.72072441957</v>
      </c>
      <c r="U112">
        <v>187372.15784096654</v>
      </c>
      <c r="V112">
        <v>122885.13407770466</v>
      </c>
      <c r="W112">
        <v>64487.023763261881</v>
      </c>
      <c r="AB112">
        <v>161765</v>
      </c>
      <c r="AC112" s="2">
        <v>59.732615362194565</v>
      </c>
      <c r="AE112">
        <v>1.933867735470951</v>
      </c>
    </row>
    <row r="113" spans="1:36" x14ac:dyDescent="0.25">
      <c r="A113" s="3">
        <v>37895</v>
      </c>
      <c r="B113">
        <v>3884268</v>
      </c>
      <c r="C113">
        <v>3945.4440699624192</v>
      </c>
      <c r="D113">
        <v>249240.3802950586</v>
      </c>
      <c r="E113">
        <v>217949708</v>
      </c>
      <c r="F113">
        <v>47.602233606557384</v>
      </c>
      <c r="G113">
        <v>48.56</v>
      </c>
      <c r="H113">
        <v>83.27</v>
      </c>
      <c r="I113">
        <v>83532</v>
      </c>
      <c r="J113">
        <v>54329</v>
      </c>
      <c r="K113">
        <v>29203</v>
      </c>
      <c r="L113">
        <v>62.468599360561683</v>
      </c>
      <c r="M113" s="2">
        <v>101.57</v>
      </c>
      <c r="P113">
        <v>0.28999999999999998</v>
      </c>
      <c r="Q113">
        <v>241.33324113793336</v>
      </c>
      <c r="R113" s="2">
        <v>0.13983154412637844</v>
      </c>
      <c r="S113">
        <v>9090.7024123997926</v>
      </c>
      <c r="T113">
        <v>574275.05909044924</v>
      </c>
      <c r="U113">
        <v>192466.18135935519</v>
      </c>
      <c r="V113">
        <v>125179.51404338946</v>
      </c>
      <c r="W113">
        <v>67286.667315965737</v>
      </c>
      <c r="AB113">
        <v>70870</v>
      </c>
      <c r="AC113" s="2">
        <v>60.786917105778926</v>
      </c>
      <c r="AE113">
        <v>-0.15727907205348446</v>
      </c>
    </row>
    <row r="114" spans="1:36" x14ac:dyDescent="0.25">
      <c r="A114" s="3">
        <v>37926</v>
      </c>
      <c r="B114">
        <v>3396912</v>
      </c>
      <c r="C114">
        <v>3450.4123573821839</v>
      </c>
      <c r="D114">
        <v>253878.36517589915</v>
      </c>
      <c r="E114">
        <v>222005421</v>
      </c>
      <c r="F114">
        <v>47.092489754098366</v>
      </c>
      <c r="G114">
        <v>48.04</v>
      </c>
      <c r="H114">
        <v>81.97</v>
      </c>
      <c r="I114">
        <v>78289</v>
      </c>
      <c r="J114">
        <v>51572</v>
      </c>
      <c r="K114">
        <v>26717</v>
      </c>
      <c r="L114">
        <v>63.041457958413751</v>
      </c>
      <c r="M114" s="2">
        <v>101.97</v>
      </c>
      <c r="P114">
        <v>0.34</v>
      </c>
      <c r="Q114">
        <v>242.15377415780236</v>
      </c>
      <c r="R114" s="2">
        <v>0.11017954899670768</v>
      </c>
      <c r="S114">
        <v>7923.1605041599114</v>
      </c>
      <c r="T114">
        <v>582979.31594138616</v>
      </c>
      <c r="U114">
        <v>179774.54531863314</v>
      </c>
      <c r="V114">
        <v>118424.46386047272</v>
      </c>
      <c r="W114">
        <v>61350.081458160428</v>
      </c>
      <c r="AB114">
        <v>34804</v>
      </c>
      <c r="AC114" s="2">
        <v>63.910423466591567</v>
      </c>
      <c r="AE114">
        <v>0.39381707197008176</v>
      </c>
    </row>
    <row r="115" spans="1:36" x14ac:dyDescent="0.25">
      <c r="A115" s="3">
        <v>37956</v>
      </c>
      <c r="B115">
        <v>4345343</v>
      </c>
      <c r="C115">
        <v>4413.7808645805871</v>
      </c>
      <c r="D115">
        <v>256415.86550385956</v>
      </c>
      <c r="E115">
        <v>224224353</v>
      </c>
      <c r="F115">
        <v>44.916275614754106</v>
      </c>
      <c r="G115">
        <v>45.82</v>
      </c>
      <c r="H115">
        <v>80.319999999999993</v>
      </c>
      <c r="I115">
        <v>92163</v>
      </c>
      <c r="J115">
        <v>62075</v>
      </c>
      <c r="K115">
        <v>30088</v>
      </c>
      <c r="L115">
        <v>63.228067622019495</v>
      </c>
      <c r="M115" s="2">
        <v>101.6</v>
      </c>
      <c r="P115">
        <v>0.52</v>
      </c>
      <c r="Q115">
        <v>243.41297378342296</v>
      </c>
      <c r="R115" s="2">
        <v>9.2999493292351465E-2</v>
      </c>
      <c r="S115">
        <v>10082.906520576245</v>
      </c>
      <c r="T115">
        <v>585760.20912486839</v>
      </c>
      <c r="U115">
        <v>210538.52517079393</v>
      </c>
      <c r="V115">
        <v>141805.05137611658</v>
      </c>
      <c r="W115">
        <v>68733.473794677338</v>
      </c>
      <c r="AB115">
        <v>-299918</v>
      </c>
      <c r="AC115" s="2">
        <v>64.977203655270728</v>
      </c>
      <c r="AE115">
        <v>-0.36285181916250187</v>
      </c>
      <c r="AF115" s="2">
        <v>-3.3018556428676682E-3</v>
      </c>
    </row>
    <row r="116" spans="1:36" x14ac:dyDescent="0.25">
      <c r="A116" s="3">
        <v>37987</v>
      </c>
      <c r="B116">
        <v>3981335</v>
      </c>
      <c r="C116">
        <v>4044.0398464482441</v>
      </c>
      <c r="D116">
        <v>256913.62991496018</v>
      </c>
      <c r="E116">
        <v>224659626</v>
      </c>
      <c r="F116">
        <v>44.494756659836071</v>
      </c>
      <c r="G116">
        <v>45.39</v>
      </c>
      <c r="H116">
        <v>79.06</v>
      </c>
      <c r="I116">
        <v>78618</v>
      </c>
      <c r="J116">
        <v>50935</v>
      </c>
      <c r="K116">
        <v>27683</v>
      </c>
      <c r="L116">
        <v>62.274669967385805</v>
      </c>
      <c r="M116" s="2">
        <v>103.58</v>
      </c>
      <c r="P116">
        <v>0.76</v>
      </c>
      <c r="Q116">
        <v>245.26291238417699</v>
      </c>
      <c r="R116" s="2">
        <v>7.7072165712834595E-2</v>
      </c>
      <c r="S116">
        <v>9168.583416740079</v>
      </c>
      <c r="T116">
        <v>582470.53347943514</v>
      </c>
      <c r="U116">
        <v>178241.49079301031</v>
      </c>
      <c r="V116">
        <v>115479.02940219772</v>
      </c>
      <c r="W116">
        <v>62762.46139081259</v>
      </c>
      <c r="X116">
        <v>100</v>
      </c>
      <c r="Y116">
        <v>0</v>
      </c>
      <c r="Z116">
        <v>35</v>
      </c>
      <c r="AA116">
        <v>70</v>
      </c>
      <c r="AB116">
        <v>100106</v>
      </c>
      <c r="AC116" s="2">
        <v>66.246984835499291</v>
      </c>
      <c r="AD116" s="2">
        <v>3.1057137169022475</v>
      </c>
      <c r="AE116">
        <v>1.9488188976378051</v>
      </c>
      <c r="AF116" s="2">
        <v>0.98628142117198614</v>
      </c>
    </row>
    <row r="117" spans="1:36" x14ac:dyDescent="0.25">
      <c r="A117" s="3">
        <v>38018</v>
      </c>
      <c r="B117">
        <v>3869022</v>
      </c>
      <c r="C117">
        <v>3929.9579499803149</v>
      </c>
      <c r="D117">
        <v>261793.30681557156</v>
      </c>
      <c r="E117">
        <v>228926688</v>
      </c>
      <c r="F117">
        <v>44.239884733606566</v>
      </c>
      <c r="G117">
        <v>45.13</v>
      </c>
      <c r="H117">
        <v>76.63</v>
      </c>
      <c r="I117">
        <v>73845</v>
      </c>
      <c r="J117">
        <v>48166</v>
      </c>
      <c r="K117">
        <v>25679</v>
      </c>
      <c r="L117">
        <v>62.466367043739794</v>
      </c>
      <c r="M117" s="2">
        <v>104.57</v>
      </c>
      <c r="P117">
        <v>0.61</v>
      </c>
      <c r="Q117">
        <v>246.75901614972045</v>
      </c>
      <c r="R117" s="2">
        <v>6.6892099954398709E-2</v>
      </c>
      <c r="S117">
        <v>8855.9176410794607</v>
      </c>
      <c r="T117">
        <v>589935.05621508264</v>
      </c>
      <c r="U117">
        <v>166405.14899371593</v>
      </c>
      <c r="V117">
        <v>108539.10767731494</v>
      </c>
      <c r="W117">
        <v>57866.041316401002</v>
      </c>
      <c r="X117">
        <v>81</v>
      </c>
      <c r="Y117">
        <v>73</v>
      </c>
      <c r="Z117">
        <v>30</v>
      </c>
      <c r="AA117">
        <v>52</v>
      </c>
      <c r="AB117">
        <v>139074</v>
      </c>
      <c r="AC117" s="2">
        <v>65.555635858161793</v>
      </c>
      <c r="AD117" s="2">
        <v>2.5698871996076456</v>
      </c>
      <c r="AE117">
        <v>0.95578296968525933</v>
      </c>
      <c r="AF117" s="2">
        <v>2.1390374331550666</v>
      </c>
    </row>
    <row r="118" spans="1:36" x14ac:dyDescent="0.25">
      <c r="A118" s="3">
        <v>38047</v>
      </c>
      <c r="B118">
        <v>4878711</v>
      </c>
      <c r="C118">
        <v>4955.5492525259378</v>
      </c>
      <c r="D118">
        <v>266015.37590030878</v>
      </c>
      <c r="E118">
        <v>232618701</v>
      </c>
      <c r="F118">
        <v>44.445742827868862</v>
      </c>
      <c r="G118">
        <v>45.34</v>
      </c>
      <c r="H118">
        <v>76.540000000000006</v>
      </c>
      <c r="I118">
        <v>93154</v>
      </c>
      <c r="J118">
        <v>61496</v>
      </c>
      <c r="K118">
        <v>31658</v>
      </c>
      <c r="L118">
        <v>63.701086132136687</v>
      </c>
      <c r="M118" s="2">
        <v>105.97</v>
      </c>
      <c r="N118">
        <v>68306.8</v>
      </c>
      <c r="O118">
        <v>63962.9</v>
      </c>
      <c r="P118">
        <v>0.47</v>
      </c>
      <c r="Q118">
        <v>247.91878352562412</v>
      </c>
      <c r="R118" s="2">
        <v>5.8882241256726475E-2</v>
      </c>
      <c r="S118">
        <v>11114.784842101037</v>
      </c>
      <c r="T118">
        <v>596644.99678122927</v>
      </c>
      <c r="U118">
        <v>208934.79499841997</v>
      </c>
      <c r="V118">
        <v>137929.17269492274</v>
      </c>
      <c r="W118">
        <v>71005.622303497221</v>
      </c>
      <c r="X118">
        <v>92</v>
      </c>
      <c r="Y118">
        <v>50</v>
      </c>
      <c r="Z118">
        <v>26</v>
      </c>
      <c r="AA118">
        <v>55</v>
      </c>
      <c r="AB118">
        <v>108212</v>
      </c>
      <c r="AC118" s="2">
        <v>66.722977420487112</v>
      </c>
      <c r="AD118" s="2">
        <v>3.780236999314468</v>
      </c>
      <c r="AE118">
        <v>1.3388161040451374</v>
      </c>
      <c r="AF118" s="2">
        <v>2.9081361340069112</v>
      </c>
    </row>
    <row r="119" spans="1:36" x14ac:dyDescent="0.25">
      <c r="A119" s="3">
        <v>38078</v>
      </c>
      <c r="B119">
        <v>4553873</v>
      </c>
      <c r="C119">
        <v>4625.5951502862235</v>
      </c>
      <c r="D119">
        <v>274200.38377677952</v>
      </c>
      <c r="E119">
        <v>239776129</v>
      </c>
      <c r="F119">
        <v>43.847774077868856</v>
      </c>
      <c r="G119">
        <v>44.73</v>
      </c>
      <c r="H119">
        <v>75.260000000000005</v>
      </c>
      <c r="I119">
        <v>87589</v>
      </c>
      <c r="J119">
        <v>58187</v>
      </c>
      <c r="K119">
        <v>29403</v>
      </c>
      <c r="L119">
        <v>63.473247328999577</v>
      </c>
      <c r="M119" s="2">
        <v>106.6</v>
      </c>
      <c r="N119">
        <v>69006.2</v>
      </c>
      <c r="O119">
        <v>64308.2</v>
      </c>
      <c r="P119">
        <v>0.37</v>
      </c>
      <c r="Q119">
        <v>248.83608302466894</v>
      </c>
      <c r="R119" s="2">
        <v>5.2589982717021311E-2</v>
      </c>
      <c r="S119">
        <v>10336.486888402103</v>
      </c>
      <c r="T119">
        <v>612736.00036702876</v>
      </c>
      <c r="U119">
        <v>195728.87826385529</v>
      </c>
      <c r="V119">
        <v>130026.33024168502</v>
      </c>
      <c r="W119">
        <v>65704.782650699723</v>
      </c>
      <c r="X119">
        <v>78</v>
      </c>
      <c r="Y119">
        <v>77</v>
      </c>
      <c r="Z119">
        <v>34</v>
      </c>
      <c r="AA119">
        <v>54</v>
      </c>
      <c r="AB119">
        <v>187547</v>
      </c>
      <c r="AC119" s="2">
        <v>66.503579625189133</v>
      </c>
      <c r="AD119" s="2">
        <v>5.4088796598437572</v>
      </c>
      <c r="AE119">
        <v>0.59450787958856832</v>
      </c>
      <c r="AF119" s="2">
        <v>3.6682165393556954</v>
      </c>
      <c r="AH119">
        <v>1.023909771794318</v>
      </c>
      <c r="AJ119">
        <v>0.53984419092942826</v>
      </c>
    </row>
    <row r="120" spans="1:36" x14ac:dyDescent="0.25">
      <c r="A120" s="3">
        <v>38108</v>
      </c>
      <c r="B120">
        <v>4780106</v>
      </c>
      <c r="C120">
        <v>4855.3912529958734</v>
      </c>
      <c r="D120">
        <v>283810.39441749547</v>
      </c>
      <c r="E120">
        <v>248179659</v>
      </c>
      <c r="F120">
        <v>43.338030225409838</v>
      </c>
      <c r="G120">
        <v>44.21</v>
      </c>
      <c r="H120">
        <v>72.67</v>
      </c>
      <c r="I120">
        <v>89962</v>
      </c>
      <c r="J120">
        <v>59743</v>
      </c>
      <c r="K120">
        <v>30219</v>
      </c>
      <c r="L120">
        <v>63.191379050403363</v>
      </c>
      <c r="M120" s="2">
        <v>106.29</v>
      </c>
      <c r="N120">
        <v>69906.3</v>
      </c>
      <c r="O120">
        <v>65041.2</v>
      </c>
      <c r="P120">
        <v>0.51</v>
      </c>
      <c r="Q120">
        <v>250.10514704809478</v>
      </c>
      <c r="R120" s="2">
        <v>5.1543774603795223E-2</v>
      </c>
      <c r="S120">
        <v>10794.941613240366</v>
      </c>
      <c r="T120">
        <v>630992.74133206229</v>
      </c>
      <c r="U120">
        <v>200011.59264170943</v>
      </c>
      <c r="V120">
        <v>132825.99963533098</v>
      </c>
      <c r="W120">
        <v>67185.593006378447</v>
      </c>
      <c r="X120">
        <v>83</v>
      </c>
      <c r="Y120">
        <v>31</v>
      </c>
      <c r="Z120">
        <v>48</v>
      </c>
      <c r="AA120">
        <v>63</v>
      </c>
      <c r="AB120">
        <v>291822</v>
      </c>
      <c r="AC120" s="2">
        <v>64.206192999487158</v>
      </c>
      <c r="AD120" s="2">
        <v>6.5777599518700436</v>
      </c>
      <c r="AE120">
        <v>-0.29080675422137325</v>
      </c>
      <c r="AF120" s="2">
        <v>3.9987426378135016</v>
      </c>
      <c r="AH120">
        <v>1.3043755488637343</v>
      </c>
      <c r="AJ120">
        <v>1.1398235372782839</v>
      </c>
    </row>
    <row r="121" spans="1:36" x14ac:dyDescent="0.25">
      <c r="A121" s="3">
        <v>38139</v>
      </c>
      <c r="B121">
        <v>4746083</v>
      </c>
      <c r="C121">
        <v>4820.8324008280179</v>
      </c>
      <c r="D121">
        <v>287871.52913328673</v>
      </c>
      <c r="E121">
        <v>251730942</v>
      </c>
      <c r="F121">
        <v>43.092961065573775</v>
      </c>
      <c r="G121">
        <v>43.96</v>
      </c>
      <c r="H121">
        <v>71.89</v>
      </c>
      <c r="I121">
        <v>91070</v>
      </c>
      <c r="J121">
        <v>60872</v>
      </c>
      <c r="K121">
        <v>30199</v>
      </c>
      <c r="L121">
        <v>64.208811702631664</v>
      </c>
      <c r="M121" s="2">
        <v>107.27</v>
      </c>
      <c r="N121">
        <v>71770.3</v>
      </c>
      <c r="O121">
        <v>66853.2</v>
      </c>
      <c r="P121">
        <v>0.71</v>
      </c>
      <c r="Q121">
        <v>251.88089359213629</v>
      </c>
      <c r="R121" s="2">
        <v>6.0600636358019155E-2</v>
      </c>
      <c r="S121">
        <v>10642.545200462053</v>
      </c>
      <c r="T121">
        <v>635509.70164424705</v>
      </c>
      <c r="U121">
        <v>201047.56001050945</v>
      </c>
      <c r="V121">
        <v>134381.98169495695</v>
      </c>
      <c r="W121">
        <v>66667.785931232851</v>
      </c>
      <c r="X121">
        <v>85</v>
      </c>
      <c r="Y121">
        <v>92</v>
      </c>
      <c r="Z121">
        <v>29</v>
      </c>
      <c r="AA121">
        <v>63</v>
      </c>
      <c r="AB121">
        <v>207895</v>
      </c>
      <c r="AC121" s="2">
        <v>62.068543151407617</v>
      </c>
      <c r="AD121" s="2">
        <v>6.9065178393462157</v>
      </c>
      <c r="AE121">
        <v>0.92200583309811623</v>
      </c>
      <c r="AF121" s="2">
        <v>4.7185075119696052</v>
      </c>
      <c r="AH121">
        <v>2.6664263449789116</v>
      </c>
      <c r="AJ121">
        <v>2.7859264589214172</v>
      </c>
    </row>
    <row r="122" spans="1:36" x14ac:dyDescent="0.25">
      <c r="A122" s="3">
        <v>38169</v>
      </c>
      <c r="B122">
        <v>4839074</v>
      </c>
      <c r="C122">
        <v>4915.2879815216975</v>
      </c>
      <c r="D122">
        <v>290688.37689848867</v>
      </c>
      <c r="E122">
        <v>254194151</v>
      </c>
      <c r="F122">
        <v>43.034144467213117</v>
      </c>
      <c r="G122">
        <v>43.9</v>
      </c>
      <c r="H122">
        <v>71.66</v>
      </c>
      <c r="I122">
        <v>92307</v>
      </c>
      <c r="J122">
        <v>61362</v>
      </c>
      <c r="K122">
        <v>30946</v>
      </c>
      <c r="L122">
        <v>65.361475332874946</v>
      </c>
      <c r="M122" s="2">
        <v>107.77</v>
      </c>
      <c r="N122">
        <v>72955.5</v>
      </c>
      <c r="O122">
        <v>68198.600000000006</v>
      </c>
      <c r="P122">
        <v>0.91</v>
      </c>
      <c r="Q122">
        <v>254.17300972382475</v>
      </c>
      <c r="R122" s="2">
        <v>6.811587040806133E-2</v>
      </c>
      <c r="S122">
        <v>10753.212586957743</v>
      </c>
      <c r="T122">
        <v>635941.15443454334</v>
      </c>
      <c r="U122">
        <v>201940.72005461939</v>
      </c>
      <c r="V122">
        <v>134242.11017573485</v>
      </c>
      <c r="W122">
        <v>67700.797586426299</v>
      </c>
      <c r="X122">
        <v>73</v>
      </c>
      <c r="Y122">
        <v>100</v>
      </c>
      <c r="Z122">
        <v>25</v>
      </c>
      <c r="AA122">
        <v>65</v>
      </c>
      <c r="AB122">
        <v>202033</v>
      </c>
      <c r="AC122" s="2">
        <v>60.712900871343933</v>
      </c>
      <c r="AD122" s="2">
        <v>8.8256084014944882</v>
      </c>
      <c r="AE122">
        <v>0.46611354525962767</v>
      </c>
      <c r="AF122" s="2">
        <v>4.6243342892257067</v>
      </c>
      <c r="AH122">
        <v>1.6513794703379991</v>
      </c>
      <c r="AJ122">
        <v>2.0124691114262516</v>
      </c>
    </row>
    <row r="123" spans="1:36" x14ac:dyDescent="0.25">
      <c r="A123" s="3">
        <v>38200</v>
      </c>
      <c r="B123">
        <v>5083296</v>
      </c>
      <c r="C123">
        <v>5163.3564056506093</v>
      </c>
      <c r="D123">
        <v>295468.16539393639</v>
      </c>
      <c r="E123">
        <v>258373865</v>
      </c>
      <c r="F123">
        <v>43.053750000000008</v>
      </c>
      <c r="G123">
        <v>43.92</v>
      </c>
      <c r="H123">
        <v>73.819999999999993</v>
      </c>
      <c r="I123">
        <v>94350</v>
      </c>
      <c r="J123">
        <v>62373</v>
      </c>
      <c r="K123">
        <v>31977</v>
      </c>
      <c r="L123">
        <v>64.509881057081543</v>
      </c>
      <c r="M123" s="2">
        <v>108.24</v>
      </c>
      <c r="N123">
        <v>74062.8</v>
      </c>
      <c r="O123">
        <v>69307.399999999994</v>
      </c>
      <c r="P123">
        <v>0.69</v>
      </c>
      <c r="Q123">
        <v>255.92680349091913</v>
      </c>
      <c r="R123" s="2">
        <v>7.1841608445163185E-2</v>
      </c>
      <c r="S123">
        <v>11218.506057493334</v>
      </c>
      <c r="T123">
        <v>641968.35214412189</v>
      </c>
      <c r="U123">
        <v>204995.73598408687</v>
      </c>
      <c r="V123">
        <v>135518.80276137203</v>
      </c>
      <c r="W123">
        <v>69476.933222714855</v>
      </c>
      <c r="X123">
        <v>77</v>
      </c>
      <c r="Y123">
        <v>54</v>
      </c>
      <c r="Z123">
        <v>21</v>
      </c>
      <c r="AA123">
        <v>58</v>
      </c>
      <c r="AB123">
        <v>229757</v>
      </c>
      <c r="AC123" s="2">
        <v>62.169483467008789</v>
      </c>
      <c r="AD123" s="2">
        <v>8.4569138276552991</v>
      </c>
      <c r="AE123">
        <v>0.43611394636726697</v>
      </c>
      <c r="AF123" s="2">
        <v>4.4096126955220916</v>
      </c>
      <c r="AH123">
        <v>1.5177745337911608</v>
      </c>
      <c r="AJ123">
        <v>1.6258398266239871</v>
      </c>
    </row>
    <row r="124" spans="1:36" x14ac:dyDescent="0.25">
      <c r="A124" s="3">
        <v>38231</v>
      </c>
      <c r="B124">
        <v>4961655</v>
      </c>
      <c r="C124">
        <v>5039.7995959468763</v>
      </c>
      <c r="D124">
        <v>300919.27995076292</v>
      </c>
      <c r="E124">
        <v>263140624</v>
      </c>
      <c r="F124">
        <v>44.200673668032799</v>
      </c>
      <c r="G124">
        <v>45.09</v>
      </c>
      <c r="H124">
        <v>73.87</v>
      </c>
      <c r="I124">
        <v>93218</v>
      </c>
      <c r="J124">
        <v>61739</v>
      </c>
      <c r="K124">
        <v>31479</v>
      </c>
      <c r="L124">
        <v>66.500658972332062</v>
      </c>
      <c r="M124" s="2">
        <v>109.47</v>
      </c>
      <c r="N124">
        <v>73784.2</v>
      </c>
      <c r="O124">
        <v>68990</v>
      </c>
      <c r="P124">
        <v>0.33</v>
      </c>
      <c r="Q124">
        <v>256.77136194243917</v>
      </c>
      <c r="R124" s="2">
        <v>6.7055651670006267E-2</v>
      </c>
      <c r="S124">
        <v>10914.0359060298</v>
      </c>
      <c r="T124">
        <v>651661.59163164441</v>
      </c>
      <c r="U124">
        <v>201870.05052869368</v>
      </c>
      <c r="V124">
        <v>133700.09064334162</v>
      </c>
      <c r="W124">
        <v>68169.959885352058</v>
      </c>
      <c r="X124">
        <v>88</v>
      </c>
      <c r="Y124">
        <v>27</v>
      </c>
      <c r="Z124">
        <v>25</v>
      </c>
      <c r="AA124">
        <v>52</v>
      </c>
      <c r="AB124">
        <v>199742</v>
      </c>
      <c r="AC124" s="2">
        <v>62.94370375892111</v>
      </c>
      <c r="AD124" s="2">
        <v>7.6083751105868513</v>
      </c>
      <c r="AE124">
        <v>1.1363636363636465</v>
      </c>
      <c r="AF124" s="2">
        <v>4.2599231340632482</v>
      </c>
      <c r="AH124">
        <v>-0.37616725265585682</v>
      </c>
      <c r="AJ124">
        <v>-0.45795975610106732</v>
      </c>
    </row>
    <row r="125" spans="1:36" x14ac:dyDescent="0.25">
      <c r="A125" s="3">
        <v>38261</v>
      </c>
      <c r="B125">
        <v>5179826</v>
      </c>
      <c r="C125">
        <v>5261.4067245455644</v>
      </c>
      <c r="D125">
        <v>308855.01280596718</v>
      </c>
      <c r="E125">
        <v>270080072</v>
      </c>
      <c r="F125">
        <v>44.318306864754113</v>
      </c>
      <c r="G125">
        <v>45.21</v>
      </c>
      <c r="H125">
        <v>71.87</v>
      </c>
      <c r="I125">
        <v>97532</v>
      </c>
      <c r="J125">
        <v>64996</v>
      </c>
      <c r="K125">
        <v>32536</v>
      </c>
      <c r="L125">
        <v>65.735020820868556</v>
      </c>
      <c r="M125" s="2">
        <v>108.51</v>
      </c>
      <c r="N125">
        <v>73983.399999999994</v>
      </c>
      <c r="O125">
        <v>69400.5</v>
      </c>
      <c r="P125">
        <v>0.44</v>
      </c>
      <c r="Q125">
        <v>257.90115593498587</v>
      </c>
      <c r="R125" s="2">
        <v>6.8651606877409677E-2</v>
      </c>
      <c r="S125">
        <v>11344.027805429949</v>
      </c>
      <c r="T125">
        <v>665916.93753155554</v>
      </c>
      <c r="U125">
        <v>210287.0539845512</v>
      </c>
      <c r="V125">
        <v>140136.74856231688</v>
      </c>
      <c r="W125">
        <v>70150.305422234334</v>
      </c>
      <c r="X125">
        <v>83</v>
      </c>
      <c r="Y125">
        <v>27</v>
      </c>
      <c r="Z125">
        <v>32</v>
      </c>
      <c r="AA125">
        <v>55</v>
      </c>
      <c r="AB125">
        <v>130159</v>
      </c>
      <c r="AC125" s="2">
        <v>60.828841592446196</v>
      </c>
      <c r="AD125" s="2">
        <v>6.8327261986807164</v>
      </c>
      <c r="AE125">
        <v>-0.87695258975061252</v>
      </c>
      <c r="AF125" s="2">
        <v>3.7258325457719899</v>
      </c>
      <c r="AH125">
        <v>0.26997649903366394</v>
      </c>
      <c r="AJ125">
        <v>0.59501377011161871</v>
      </c>
    </row>
    <row r="126" spans="1:36" x14ac:dyDescent="0.25">
      <c r="A126" s="3">
        <v>38292</v>
      </c>
      <c r="B126">
        <v>5248270</v>
      </c>
      <c r="C126">
        <v>5330.9286972633345</v>
      </c>
      <c r="D126">
        <v>311899.96013794985</v>
      </c>
      <c r="E126">
        <v>272742744</v>
      </c>
      <c r="F126">
        <v>44.328109631147555</v>
      </c>
      <c r="G126">
        <v>45.22</v>
      </c>
      <c r="H126">
        <v>70.930000000000007</v>
      </c>
      <c r="I126">
        <v>101803</v>
      </c>
      <c r="J126">
        <v>66919</v>
      </c>
      <c r="K126">
        <v>34884</v>
      </c>
      <c r="L126">
        <v>66.552867042313878</v>
      </c>
      <c r="M126" s="2">
        <v>109.62</v>
      </c>
      <c r="N126">
        <v>74074.100000000006</v>
      </c>
      <c r="O126">
        <v>69355.5</v>
      </c>
      <c r="P126">
        <v>0.69</v>
      </c>
      <c r="Q126">
        <v>259.68067391093723</v>
      </c>
      <c r="R126" s="2">
        <v>7.2379213638492645E-2</v>
      </c>
      <c r="S126">
        <v>11415.158332791931</v>
      </c>
      <c r="T126">
        <v>667873.76668420574</v>
      </c>
      <c r="U126">
        <v>217991.54138936181</v>
      </c>
      <c r="V126">
        <v>143294.16577345171</v>
      </c>
      <c r="W126">
        <v>74697.375615910132</v>
      </c>
      <c r="X126">
        <v>84</v>
      </c>
      <c r="Y126">
        <v>55</v>
      </c>
      <c r="Z126">
        <v>23</v>
      </c>
      <c r="AA126">
        <v>64</v>
      </c>
      <c r="AB126">
        <v>79022</v>
      </c>
      <c r="AC126" s="2">
        <v>59.393242452032304</v>
      </c>
      <c r="AD126" s="2">
        <v>7.5022065313327557</v>
      </c>
      <c r="AE126">
        <v>1.0229471938070223</v>
      </c>
      <c r="AF126" s="2">
        <v>3.542737150220332</v>
      </c>
      <c r="AH126">
        <v>0.12259506862351</v>
      </c>
      <c r="AJ126">
        <v>-6.4841031404672123E-2</v>
      </c>
    </row>
    <row r="127" spans="1:36" x14ac:dyDescent="0.25">
      <c r="A127" s="3">
        <v>38322</v>
      </c>
      <c r="B127">
        <v>5706385</v>
      </c>
      <c r="C127">
        <v>5796.258872758649</v>
      </c>
      <c r="D127">
        <v>310347.1979215719</v>
      </c>
      <c r="E127">
        <v>271384922</v>
      </c>
      <c r="F127">
        <v>43.700732581967223</v>
      </c>
      <c r="G127">
        <v>44.58</v>
      </c>
      <c r="H127">
        <v>68.37</v>
      </c>
      <c r="I127">
        <v>107542</v>
      </c>
      <c r="J127">
        <v>72295</v>
      </c>
      <c r="K127">
        <v>35248</v>
      </c>
      <c r="L127">
        <v>64.869414878279287</v>
      </c>
      <c r="M127" s="2">
        <v>108.82</v>
      </c>
      <c r="N127">
        <v>79713.899999999994</v>
      </c>
      <c r="O127">
        <v>73849.100000000006</v>
      </c>
      <c r="P127">
        <v>0.86</v>
      </c>
      <c r="Q127">
        <v>261.91392770657126</v>
      </c>
      <c r="R127" s="2">
        <v>7.6006441380604306E-2</v>
      </c>
      <c r="S127">
        <v>12305.743993057045</v>
      </c>
      <c r="T127">
        <v>658882.43614071771</v>
      </c>
      <c r="U127">
        <v>228316.97989215143</v>
      </c>
      <c r="V127">
        <v>153485.85725858813</v>
      </c>
      <c r="W127">
        <v>74833.24568297551</v>
      </c>
      <c r="X127">
        <v>74</v>
      </c>
      <c r="Y127">
        <v>42</v>
      </c>
      <c r="Z127">
        <v>42</v>
      </c>
      <c r="AA127">
        <v>55</v>
      </c>
      <c r="AB127">
        <v>-352093</v>
      </c>
      <c r="AC127" s="2">
        <v>56.476758432753904</v>
      </c>
      <c r="AD127" s="2">
        <v>7.1062992125984215</v>
      </c>
      <c r="AE127">
        <v>-0.72979383324212055</v>
      </c>
      <c r="AF127" s="2">
        <v>2.8615122658762981</v>
      </c>
      <c r="AH127">
        <v>7.6137273351954082</v>
      </c>
      <c r="AJ127">
        <v>6.4790824087491261</v>
      </c>
    </row>
    <row r="128" spans="1:36" x14ac:dyDescent="0.25">
      <c r="A128" s="3">
        <v>38353</v>
      </c>
      <c r="B128">
        <v>5792048</v>
      </c>
      <c r="C128">
        <v>5883.2710396238572</v>
      </c>
      <c r="D128">
        <v>317355.79191407503</v>
      </c>
      <c r="E128">
        <v>277513628</v>
      </c>
      <c r="F128">
        <v>45.269175204918049</v>
      </c>
      <c r="G128">
        <v>46.18</v>
      </c>
      <c r="H128">
        <v>71.17</v>
      </c>
      <c r="I128">
        <v>99128</v>
      </c>
      <c r="J128">
        <v>66180</v>
      </c>
      <c r="K128">
        <v>32948</v>
      </c>
      <c r="L128">
        <v>65.753889825540867</v>
      </c>
      <c r="M128" s="2">
        <v>109.64</v>
      </c>
      <c r="N128">
        <v>80560.2</v>
      </c>
      <c r="O128">
        <v>74566.5</v>
      </c>
      <c r="P128">
        <v>0.57999999999999996</v>
      </c>
      <c r="Q128">
        <v>263.43302848726938</v>
      </c>
      <c r="R128" s="2">
        <v>7.4084238527800439E-2</v>
      </c>
      <c r="S128">
        <v>12418.448123661556</v>
      </c>
      <c r="T128">
        <v>669876.74239132809</v>
      </c>
      <c r="U128">
        <v>209240.0498483624</v>
      </c>
      <c r="V128">
        <v>139693.18960298423</v>
      </c>
      <c r="W128">
        <v>69546.860245378135</v>
      </c>
      <c r="X128">
        <v>77</v>
      </c>
      <c r="Y128">
        <v>53</v>
      </c>
      <c r="Z128">
        <v>40</v>
      </c>
      <c r="AA128">
        <v>72</v>
      </c>
      <c r="AB128">
        <v>115972</v>
      </c>
      <c r="AC128" s="2">
        <v>59.363664282621919</v>
      </c>
      <c r="AD128" s="2">
        <v>5.850550299285584</v>
      </c>
      <c r="AE128">
        <v>0.75353795258226164</v>
      </c>
      <c r="AF128" s="2">
        <v>2.4793647313107847</v>
      </c>
      <c r="AH128">
        <v>1.0616718037883111</v>
      </c>
      <c r="AJ128">
        <v>0.97144041024195271</v>
      </c>
    </row>
    <row r="129" spans="1:36" x14ac:dyDescent="0.25">
      <c r="A129" s="3">
        <v>38384</v>
      </c>
      <c r="B129">
        <v>5612331</v>
      </c>
      <c r="C129">
        <v>5700.723550129972</v>
      </c>
      <c r="D129">
        <v>325796.44563089416</v>
      </c>
      <c r="E129">
        <v>284894607</v>
      </c>
      <c r="F129">
        <v>45.524047131147555</v>
      </c>
      <c r="G129">
        <v>46.44</v>
      </c>
      <c r="H129">
        <v>70</v>
      </c>
      <c r="I129">
        <v>93612</v>
      </c>
      <c r="J129">
        <v>61752</v>
      </c>
      <c r="K129">
        <v>31860</v>
      </c>
      <c r="L129">
        <v>66.013892058734712</v>
      </c>
      <c r="M129" s="2">
        <v>110.19</v>
      </c>
      <c r="N129">
        <v>81584.600000000006</v>
      </c>
      <c r="O129">
        <v>75717</v>
      </c>
      <c r="P129">
        <v>0.59</v>
      </c>
      <c r="Q129">
        <v>264.98728335534429</v>
      </c>
      <c r="R129" s="2">
        <v>7.3870724117994779E-2</v>
      </c>
      <c r="S129">
        <v>11962.546628600889</v>
      </c>
      <c r="T129">
        <v>683659.73863144952</v>
      </c>
      <c r="U129">
        <v>196437.85655437631</v>
      </c>
      <c r="V129">
        <v>129582.00356734016</v>
      </c>
      <c r="W129">
        <v>66855.852987036167</v>
      </c>
      <c r="X129">
        <v>70</v>
      </c>
      <c r="Y129">
        <v>28</v>
      </c>
      <c r="Z129">
        <v>28</v>
      </c>
      <c r="AA129">
        <v>70</v>
      </c>
      <c r="AB129">
        <v>73285</v>
      </c>
      <c r="AC129" s="2">
        <v>58.305833450880762</v>
      </c>
      <c r="AD129" s="2">
        <v>5.3743903605240506</v>
      </c>
      <c r="AE129">
        <v>0.50164173659248412</v>
      </c>
      <c r="AF129" s="2">
        <v>2.1973401438938556</v>
      </c>
      <c r="AH129">
        <v>1.2715956514507187</v>
      </c>
      <c r="AJ129">
        <v>1.5429180664239261</v>
      </c>
    </row>
    <row r="130" spans="1:36" x14ac:dyDescent="0.25">
      <c r="A130" s="3">
        <v>38412</v>
      </c>
      <c r="B130">
        <v>6931521</v>
      </c>
      <c r="C130">
        <v>7040.6904017101724</v>
      </c>
      <c r="D130">
        <v>332868.12914375809</v>
      </c>
      <c r="E130">
        <v>291078482</v>
      </c>
      <c r="F130">
        <v>45.739707991803286</v>
      </c>
      <c r="G130">
        <v>46.66</v>
      </c>
      <c r="H130">
        <v>68.709999999999994</v>
      </c>
      <c r="I130">
        <v>108201</v>
      </c>
      <c r="J130">
        <v>71157</v>
      </c>
      <c r="K130">
        <v>37044</v>
      </c>
      <c r="L130">
        <v>66.482313605737232</v>
      </c>
      <c r="M130" s="2">
        <v>110.47</v>
      </c>
      <c r="N130">
        <v>77045.2</v>
      </c>
      <c r="O130">
        <v>72094.3</v>
      </c>
      <c r="P130">
        <v>0.61</v>
      </c>
      <c r="Q130">
        <v>266.6037057838119</v>
      </c>
      <c r="R130" s="2">
        <v>7.5367110117562142E-2</v>
      </c>
      <c r="S130">
        <v>14684.79071212284</v>
      </c>
      <c r="T130">
        <v>694264.13211190957</v>
      </c>
      <c r="U130">
        <v>225675.17518686235</v>
      </c>
      <c r="V130">
        <v>148412.38473555294</v>
      </c>
      <c r="W130">
        <v>77262.790451309396</v>
      </c>
      <c r="X130">
        <v>69</v>
      </c>
      <c r="Y130">
        <v>40</v>
      </c>
      <c r="Z130">
        <v>34</v>
      </c>
      <c r="AA130">
        <v>53</v>
      </c>
      <c r="AB130">
        <v>102965</v>
      </c>
      <c r="AC130" s="2">
        <v>56.885958676526904</v>
      </c>
      <c r="AD130" s="2">
        <v>4.2464848542040246</v>
      </c>
      <c r="AE130">
        <v>0.25410654324349302</v>
      </c>
      <c r="AF130" s="2">
        <v>1.7982157239328389</v>
      </c>
      <c r="AG130">
        <v>12.79286981676786</v>
      </c>
      <c r="AH130">
        <v>-5.5640402723063032</v>
      </c>
      <c r="AI130">
        <v>12.71268188277892</v>
      </c>
      <c r="AJ130">
        <v>-4.7845265924429059</v>
      </c>
    </row>
    <row r="131" spans="1:36" x14ac:dyDescent="0.25">
      <c r="A131" s="3">
        <v>38443</v>
      </c>
      <c r="B131">
        <v>6349404</v>
      </c>
      <c r="C131">
        <v>6449.4052314607679</v>
      </c>
      <c r="D131">
        <v>342466.23638188496</v>
      </c>
      <c r="E131">
        <v>299471603</v>
      </c>
      <c r="F131">
        <v>46.17102971311477</v>
      </c>
      <c r="G131">
        <v>47.1</v>
      </c>
      <c r="H131">
        <v>68.680000000000007</v>
      </c>
      <c r="I131">
        <v>104495</v>
      </c>
      <c r="J131">
        <v>69231</v>
      </c>
      <c r="K131">
        <v>35264</v>
      </c>
      <c r="L131">
        <v>65.537171859164104</v>
      </c>
      <c r="M131" s="2">
        <v>111.1</v>
      </c>
      <c r="N131">
        <v>77733.5</v>
      </c>
      <c r="O131">
        <v>72242.399999999994</v>
      </c>
      <c r="P131">
        <v>0.87</v>
      </c>
      <c r="Q131">
        <v>268.92315802413106</v>
      </c>
      <c r="R131" s="2">
        <v>8.0724124714142587E-2</v>
      </c>
      <c r="S131">
        <v>13335.526244369481</v>
      </c>
      <c r="T131">
        <v>708122.27161707857</v>
      </c>
      <c r="U131">
        <v>216065.78667251259</v>
      </c>
      <c r="V131">
        <v>143149.91604502339</v>
      </c>
      <c r="W131">
        <v>72915.870627489203</v>
      </c>
      <c r="X131">
        <v>75</v>
      </c>
      <c r="Y131">
        <v>33</v>
      </c>
      <c r="Z131">
        <v>41</v>
      </c>
      <c r="AA131">
        <v>56</v>
      </c>
      <c r="AB131">
        <v>266095</v>
      </c>
      <c r="AC131" s="2">
        <v>56.080535395299691</v>
      </c>
      <c r="AD131" s="2">
        <v>4.2213883677298281</v>
      </c>
      <c r="AE131">
        <v>0.57029057662714155</v>
      </c>
      <c r="AF131" s="2">
        <v>1.8979229403135012</v>
      </c>
      <c r="AG131">
        <v>12.64712446128029</v>
      </c>
      <c r="AH131">
        <v>0.89337168311589554</v>
      </c>
      <c r="AI131">
        <v>12.337773409922836</v>
      </c>
      <c r="AJ131">
        <v>0.20542539424057704</v>
      </c>
    </row>
    <row r="132" spans="1:36" x14ac:dyDescent="0.25">
      <c r="A132" s="3">
        <v>38473</v>
      </c>
      <c r="B132">
        <v>6548290</v>
      </c>
      <c r="C132">
        <v>6651.4236270242418</v>
      </c>
      <c r="D132">
        <v>345416.22408814082</v>
      </c>
      <c r="E132">
        <v>302051237</v>
      </c>
      <c r="F132">
        <v>46.886631659836077</v>
      </c>
      <c r="G132">
        <v>47.83</v>
      </c>
      <c r="H132">
        <v>69.930000000000007</v>
      </c>
      <c r="I132">
        <v>111586</v>
      </c>
      <c r="J132">
        <v>72962</v>
      </c>
      <c r="K132">
        <v>38624</v>
      </c>
      <c r="L132">
        <v>65.193743506555379</v>
      </c>
      <c r="M132" s="2">
        <v>110.92</v>
      </c>
      <c r="N132">
        <v>78324.100000000006</v>
      </c>
      <c r="O132">
        <v>72568.2</v>
      </c>
      <c r="P132">
        <v>0.49</v>
      </c>
      <c r="Q132">
        <v>270.24088149844926</v>
      </c>
      <c r="R132" s="2">
        <v>8.0509076634406096E-2</v>
      </c>
      <c r="S132">
        <v>13686.18024957892</v>
      </c>
      <c r="T132">
        <v>710739.37988133042</v>
      </c>
      <c r="U132">
        <v>229602.89330011536</v>
      </c>
      <c r="V132">
        <v>150128.9256803095</v>
      </c>
      <c r="W132">
        <v>79473.967619805844</v>
      </c>
      <c r="X132">
        <v>71</v>
      </c>
      <c r="Y132">
        <v>18</v>
      </c>
      <c r="Z132">
        <v>41</v>
      </c>
      <c r="AA132">
        <v>58</v>
      </c>
      <c r="AB132">
        <v>212450</v>
      </c>
      <c r="AC132" s="2">
        <v>57.268461389793956</v>
      </c>
      <c r="AD132" s="2">
        <v>4.3560071502493081</v>
      </c>
      <c r="AE132">
        <v>-0.16201620162015207</v>
      </c>
      <c r="AF132" s="2">
        <v>1.5763274336283217</v>
      </c>
      <c r="AG132">
        <v>12.041547042255129</v>
      </c>
      <c r="AH132">
        <v>0.75977538641642806</v>
      </c>
      <c r="AI132">
        <v>11.572664710983194</v>
      </c>
      <c r="AJ132">
        <v>0.45098169496029517</v>
      </c>
    </row>
    <row r="133" spans="1:36" x14ac:dyDescent="0.25">
      <c r="A133" s="3">
        <v>38504</v>
      </c>
      <c r="B133">
        <v>6439875</v>
      </c>
      <c r="C133">
        <v>6541.3011229012063</v>
      </c>
      <c r="D133">
        <v>350500.56998433045</v>
      </c>
      <c r="E133">
        <v>306497273</v>
      </c>
      <c r="F133">
        <v>46.386690573770501</v>
      </c>
      <c r="G133">
        <v>47.32</v>
      </c>
      <c r="H133">
        <v>68.56</v>
      </c>
      <c r="I133">
        <v>111477</v>
      </c>
      <c r="J133">
        <v>72806</v>
      </c>
      <c r="K133">
        <v>38672</v>
      </c>
      <c r="L133">
        <v>66.442756549665134</v>
      </c>
      <c r="M133" s="2">
        <v>110.57</v>
      </c>
      <c r="N133">
        <v>80415.399999999994</v>
      </c>
      <c r="O133">
        <v>74675.899999999994</v>
      </c>
      <c r="P133">
        <v>-0.02</v>
      </c>
      <c r="Q133">
        <v>270.1868333221496</v>
      </c>
      <c r="R133" s="2">
        <v>7.2676968343837967E-2</v>
      </c>
      <c r="S133">
        <v>13462.281148049466</v>
      </c>
      <c r="T133">
        <v>721345.3603536099</v>
      </c>
      <c r="U133">
        <v>229424.49634171595</v>
      </c>
      <c r="V133">
        <v>149837.90271226325</v>
      </c>
      <c r="W133">
        <v>79588.651672783075</v>
      </c>
      <c r="X133">
        <v>72</v>
      </c>
      <c r="Y133">
        <v>36</v>
      </c>
      <c r="Z133">
        <v>38</v>
      </c>
      <c r="AA133">
        <v>59</v>
      </c>
      <c r="AB133">
        <v>195536</v>
      </c>
      <c r="AC133" s="2">
        <v>57.139572279852892</v>
      </c>
      <c r="AD133" s="2">
        <v>3.0763493987135293</v>
      </c>
      <c r="AE133">
        <v>-0.31554273350162809</v>
      </c>
      <c r="AF133" s="2">
        <v>1.603237128887347</v>
      </c>
      <c r="AG133">
        <v>12.045511862149084</v>
      </c>
      <c r="AH133">
        <v>2.6700594070024231</v>
      </c>
      <c r="AI133">
        <v>11.701309735360454</v>
      </c>
      <c r="AJ133">
        <v>2.9044402369081679</v>
      </c>
    </row>
    <row r="134" spans="1:36" x14ac:dyDescent="0.25">
      <c r="A134" s="3">
        <v>38534</v>
      </c>
      <c r="B134">
        <v>6009714</v>
      </c>
      <c r="C134">
        <v>6104.365214622193</v>
      </c>
      <c r="D134">
        <v>357192.16912709951</v>
      </c>
      <c r="E134">
        <v>312348781</v>
      </c>
      <c r="F134">
        <v>46.288662909836077</v>
      </c>
      <c r="G134">
        <v>47.22</v>
      </c>
      <c r="H134">
        <v>69.41</v>
      </c>
      <c r="I134">
        <v>105630</v>
      </c>
      <c r="J134">
        <v>68392</v>
      </c>
      <c r="K134">
        <v>37238</v>
      </c>
      <c r="L134">
        <v>67.723595938672588</v>
      </c>
      <c r="M134" s="2">
        <v>110.65</v>
      </c>
      <c r="N134">
        <v>81899.899999999994</v>
      </c>
      <c r="O134">
        <v>76475.5</v>
      </c>
      <c r="P134">
        <v>0.25</v>
      </c>
      <c r="Q134">
        <v>270.86230040545496</v>
      </c>
      <c r="R134" s="2">
        <v>6.5661144351102374E-2</v>
      </c>
      <c r="S134">
        <v>12531.718819160711</v>
      </c>
      <c r="T134">
        <v>733283.7519591212</v>
      </c>
      <c r="U134">
        <v>216848.99450267784</v>
      </c>
      <c r="V134">
        <v>140402.69272012822</v>
      </c>
      <c r="W134">
        <v>76446.301782549621</v>
      </c>
      <c r="X134">
        <v>61</v>
      </c>
      <c r="Y134">
        <v>19</v>
      </c>
      <c r="Z134">
        <v>35</v>
      </c>
      <c r="AA134">
        <v>59</v>
      </c>
      <c r="AB134">
        <v>117473</v>
      </c>
      <c r="AC134" s="2">
        <v>58.971734024473953</v>
      </c>
      <c r="AD134" s="2">
        <v>2.6723577990164227</v>
      </c>
      <c r="AE134">
        <v>7.2352355973603899E-2</v>
      </c>
      <c r="AF134" s="2">
        <v>1.467216872994026</v>
      </c>
      <c r="AG134">
        <v>12.260076347910708</v>
      </c>
      <c r="AH134">
        <v>1.846039440206737</v>
      </c>
      <c r="AI134">
        <v>12.136466144466308</v>
      </c>
      <c r="AJ134">
        <v>2.4098805638766985</v>
      </c>
    </row>
    <row r="135" spans="1:36" x14ac:dyDescent="0.25">
      <c r="A135" s="3">
        <v>38565</v>
      </c>
      <c r="B135">
        <v>6620213</v>
      </c>
      <c r="C135">
        <v>6724.4793929610678</v>
      </c>
      <c r="D135">
        <v>363123.57894544932</v>
      </c>
      <c r="E135">
        <v>317535537</v>
      </c>
      <c r="F135">
        <v>46.484718237704925</v>
      </c>
      <c r="G135">
        <v>47.42</v>
      </c>
      <c r="H135">
        <v>69.47</v>
      </c>
      <c r="I135">
        <v>114694</v>
      </c>
      <c r="J135">
        <v>74060</v>
      </c>
      <c r="K135">
        <v>40634</v>
      </c>
      <c r="L135">
        <v>68.834101089868483</v>
      </c>
      <c r="M135" s="2">
        <v>111.26</v>
      </c>
      <c r="N135">
        <v>82877.600000000006</v>
      </c>
      <c r="O135">
        <v>77389.5</v>
      </c>
      <c r="P135">
        <v>0.17</v>
      </c>
      <c r="Q135">
        <v>271.32276631614423</v>
      </c>
      <c r="R135" s="2">
        <v>6.0157680302412642E-2</v>
      </c>
      <c r="S135">
        <v>13781.329809168068</v>
      </c>
      <c r="T135">
        <v>744195.27676314313</v>
      </c>
      <c r="U135">
        <v>235056.98341306133</v>
      </c>
      <c r="V135">
        <v>151780.56560562298</v>
      </c>
      <c r="W135">
        <v>83276.417807438353</v>
      </c>
      <c r="X135">
        <v>65</v>
      </c>
      <c r="Y135">
        <v>49</v>
      </c>
      <c r="Z135">
        <v>38</v>
      </c>
      <c r="AA135">
        <v>63</v>
      </c>
      <c r="AB135">
        <v>135460</v>
      </c>
      <c r="AC135" s="2">
        <v>59.853579470987995</v>
      </c>
      <c r="AD135" s="2">
        <v>2.7900960827790255</v>
      </c>
      <c r="AE135">
        <v>0.55128784455489299</v>
      </c>
      <c r="AF135" s="2">
        <v>1.3287619047618993</v>
      </c>
      <c r="AG135">
        <v>11.901791452659104</v>
      </c>
      <c r="AH135">
        <v>1.1937743513728449</v>
      </c>
      <c r="AI135">
        <v>11.661236751054016</v>
      </c>
      <c r="AJ135">
        <v>1.1951540035697761</v>
      </c>
    </row>
    <row r="136" spans="1:36" x14ac:dyDescent="0.25">
      <c r="A136" s="3">
        <v>38596</v>
      </c>
      <c r="B136">
        <v>6298566</v>
      </c>
      <c r="C136">
        <v>6397.7665480257538</v>
      </c>
      <c r="D136">
        <v>369778.21109887323</v>
      </c>
      <c r="E136">
        <v>323354719</v>
      </c>
      <c r="F136">
        <v>47.1709118852459</v>
      </c>
      <c r="G136">
        <v>48.12</v>
      </c>
      <c r="H136">
        <v>70.55</v>
      </c>
      <c r="I136">
        <v>112335</v>
      </c>
      <c r="J136">
        <v>72777</v>
      </c>
      <c r="K136">
        <v>39558</v>
      </c>
      <c r="L136">
        <v>69.101608312691013</v>
      </c>
      <c r="M136" s="2">
        <v>110.94</v>
      </c>
      <c r="N136">
        <v>82109.2</v>
      </c>
      <c r="O136">
        <v>76772.5</v>
      </c>
      <c r="P136">
        <v>0.35</v>
      </c>
      <c r="Q136">
        <v>272.27239599825077</v>
      </c>
      <c r="R136" s="2">
        <v>6.0369014435832868E-2</v>
      </c>
      <c r="S136">
        <v>13066.024588690902</v>
      </c>
      <c r="T136">
        <v>755190.29372382211</v>
      </c>
      <c r="U136">
        <v>229419.41709697471</v>
      </c>
      <c r="V136">
        <v>148630.94243171343</v>
      </c>
      <c r="W136">
        <v>80788.474665261281</v>
      </c>
      <c r="X136">
        <v>63</v>
      </c>
      <c r="Y136">
        <v>15</v>
      </c>
      <c r="Z136">
        <v>27</v>
      </c>
      <c r="AA136">
        <v>56</v>
      </c>
      <c r="AB136">
        <v>189458</v>
      </c>
      <c r="AC136" s="2">
        <v>60.840233615031437</v>
      </c>
      <c r="AD136" s="2">
        <v>1.3428336530556306</v>
      </c>
      <c r="AE136">
        <v>-0.28761459644077725</v>
      </c>
      <c r="AF136" s="2">
        <v>1.2461011791555787</v>
      </c>
      <c r="AG136">
        <v>11.28290338581972</v>
      </c>
      <c r="AH136">
        <v>-0.92715040010812322</v>
      </c>
      <c r="AI136">
        <v>11.280620379765182</v>
      </c>
      <c r="AJ136">
        <v>-0.79726577894934092</v>
      </c>
    </row>
    <row r="137" spans="1:36" x14ac:dyDescent="0.25">
      <c r="A137" s="3">
        <v>38626</v>
      </c>
      <c r="B137">
        <v>5617721</v>
      </c>
      <c r="C137">
        <v>5706.198441032735</v>
      </c>
      <c r="D137">
        <v>377474.97820116923</v>
      </c>
      <c r="E137">
        <v>330085202</v>
      </c>
      <c r="F137">
        <v>47.200320184426232</v>
      </c>
      <c r="G137">
        <v>48.15</v>
      </c>
      <c r="H137">
        <v>70.27</v>
      </c>
      <c r="I137">
        <v>109768</v>
      </c>
      <c r="J137">
        <v>71860</v>
      </c>
      <c r="K137">
        <v>37908</v>
      </c>
      <c r="L137">
        <v>68.428823761379576</v>
      </c>
      <c r="M137" s="2">
        <v>110.86</v>
      </c>
      <c r="N137">
        <v>81829.2</v>
      </c>
      <c r="O137">
        <v>76230.5</v>
      </c>
      <c r="P137">
        <v>0.75</v>
      </c>
      <c r="Q137">
        <v>274.31443896823765</v>
      </c>
      <c r="R137" s="2">
        <v>6.364175830754859E-2</v>
      </c>
      <c r="S137">
        <v>11566.897798548063</v>
      </c>
      <c r="T137">
        <v>765170.46146959171</v>
      </c>
      <c r="U137">
        <v>222508.07620374867</v>
      </c>
      <c r="V137">
        <v>145665.67994316542</v>
      </c>
      <c r="W137">
        <v>76842.396260583278</v>
      </c>
      <c r="X137">
        <v>64</v>
      </c>
      <c r="Y137">
        <v>44</v>
      </c>
      <c r="Z137">
        <v>38</v>
      </c>
      <c r="AA137">
        <v>59</v>
      </c>
      <c r="AB137">
        <v>118175</v>
      </c>
      <c r="AC137" s="2">
        <v>60.082094060439275</v>
      </c>
      <c r="AD137" s="2">
        <v>2.1656990139157672</v>
      </c>
      <c r="AE137">
        <v>-7.2111051018564076E-2</v>
      </c>
      <c r="AF137" s="2">
        <v>0.81231813773035011</v>
      </c>
      <c r="AG137">
        <v>10.604811349573007</v>
      </c>
      <c r="AH137">
        <v>-0.34100929006737335</v>
      </c>
      <c r="AI137">
        <v>9.8414276554203539</v>
      </c>
      <c r="AJ137">
        <v>-0.70598195968608612</v>
      </c>
    </row>
    <row r="138" spans="1:36" x14ac:dyDescent="0.25">
      <c r="A138" s="3">
        <v>38657</v>
      </c>
      <c r="B138">
        <v>5753187</v>
      </c>
      <c r="C138">
        <v>5843.7979903896612</v>
      </c>
      <c r="D138">
        <v>386520.36227855313</v>
      </c>
      <c r="E138">
        <v>337994991</v>
      </c>
      <c r="F138">
        <v>46.122015881147547</v>
      </c>
      <c r="G138">
        <v>47.05</v>
      </c>
      <c r="H138">
        <v>68.739999999999995</v>
      </c>
      <c r="I138">
        <v>115499</v>
      </c>
      <c r="J138">
        <v>75619</v>
      </c>
      <c r="K138">
        <v>39880</v>
      </c>
      <c r="L138">
        <v>68.959967934224622</v>
      </c>
      <c r="M138" s="2">
        <v>111.82</v>
      </c>
      <c r="N138">
        <v>84193.4</v>
      </c>
      <c r="O138">
        <v>78324.100000000006</v>
      </c>
      <c r="P138">
        <v>0.55000000000000004</v>
      </c>
      <c r="Q138">
        <v>275.82316838256298</v>
      </c>
      <c r="R138" s="2">
        <v>6.2162864215155933E-2</v>
      </c>
      <c r="S138">
        <v>11781.026892041082</v>
      </c>
      <c r="T138">
        <v>779220.42990083981</v>
      </c>
      <c r="U138">
        <v>232844.60332844639</v>
      </c>
      <c r="V138">
        <v>152447.00005276056</v>
      </c>
      <c r="W138">
        <v>80397.603275685877</v>
      </c>
      <c r="X138">
        <v>72</v>
      </c>
      <c r="Y138">
        <v>29</v>
      </c>
      <c r="Z138">
        <v>32</v>
      </c>
      <c r="AA138">
        <v>68</v>
      </c>
      <c r="AB138">
        <v>13831</v>
      </c>
      <c r="AC138" s="2">
        <v>58.864526039218902</v>
      </c>
      <c r="AD138" s="2">
        <v>2.0069330414157927</v>
      </c>
      <c r="AE138">
        <v>0.86595706296228592</v>
      </c>
      <c r="AF138" s="2">
        <v>0.75021931814742704</v>
      </c>
      <c r="AG138">
        <v>13.661050218632397</v>
      </c>
      <c r="AH138">
        <v>2.8891887003661187</v>
      </c>
      <c r="AI138">
        <v>12.931346468556937</v>
      </c>
      <c r="AJ138">
        <v>2.7464072779268323</v>
      </c>
    </row>
    <row r="139" spans="1:36" x14ac:dyDescent="0.25">
      <c r="A139" s="3">
        <v>38687</v>
      </c>
      <c r="B139">
        <v>6067850</v>
      </c>
      <c r="C139">
        <v>6163.4168393945665</v>
      </c>
      <c r="D139">
        <v>389538.8748853702</v>
      </c>
      <c r="E139">
        <v>340634547</v>
      </c>
      <c r="F139">
        <v>45.024106045081979</v>
      </c>
      <c r="G139">
        <v>45.93</v>
      </c>
      <c r="H139">
        <v>67.28</v>
      </c>
      <c r="I139">
        <v>120934</v>
      </c>
      <c r="J139">
        <v>79964</v>
      </c>
      <c r="K139">
        <v>40970</v>
      </c>
      <c r="L139">
        <v>70.338888879474709</v>
      </c>
      <c r="M139" s="2">
        <v>112.3</v>
      </c>
      <c r="N139">
        <v>90363.6</v>
      </c>
      <c r="O139">
        <v>83103.5</v>
      </c>
      <c r="P139">
        <v>0.36</v>
      </c>
      <c r="Q139">
        <v>276.81613178874022</v>
      </c>
      <c r="R139" s="2">
        <v>5.6897333458586719E-2</v>
      </c>
      <c r="S139">
        <v>12380.803777322553</v>
      </c>
      <c r="T139">
        <v>782488.75571240985</v>
      </c>
      <c r="U139">
        <v>242926.96129794815</v>
      </c>
      <c r="V139">
        <v>160628.2065691131</v>
      </c>
      <c r="W139">
        <v>82298.754728835018</v>
      </c>
      <c r="X139">
        <v>55</v>
      </c>
      <c r="Y139">
        <v>31</v>
      </c>
      <c r="Z139">
        <v>28</v>
      </c>
      <c r="AA139">
        <v>50</v>
      </c>
      <c r="AB139">
        <v>-286719</v>
      </c>
      <c r="AC139" s="2">
        <v>58.274597450817268</v>
      </c>
      <c r="AD139" s="2">
        <v>3.1979415548612389</v>
      </c>
      <c r="AE139">
        <v>0.42926131282419178</v>
      </c>
      <c r="AF139" s="2">
        <v>0.74522168082187257</v>
      </c>
      <c r="AG139">
        <v>13.359903354371095</v>
      </c>
      <c r="AH139">
        <v>7.3286029546259179</v>
      </c>
      <c r="AI139">
        <v>12.531500045362765</v>
      </c>
      <c r="AJ139">
        <v>6.1020809686928912</v>
      </c>
    </row>
    <row r="140" spans="1:36" x14ac:dyDescent="0.25">
      <c r="A140" s="3">
        <v>38718</v>
      </c>
      <c r="B140">
        <v>6678666</v>
      </c>
      <c r="C140">
        <v>6783.8530103895037</v>
      </c>
      <c r="D140">
        <v>393236.08842562843</v>
      </c>
      <c r="E140">
        <v>343867597</v>
      </c>
      <c r="F140">
        <v>45.151542008196735</v>
      </c>
      <c r="G140">
        <v>46.06</v>
      </c>
      <c r="H140">
        <v>68.92</v>
      </c>
      <c r="I140">
        <v>112173</v>
      </c>
      <c r="J140">
        <v>72227</v>
      </c>
      <c r="K140">
        <v>39946</v>
      </c>
      <c r="L140">
        <v>68.060610438826302</v>
      </c>
      <c r="M140" s="2">
        <v>113.38</v>
      </c>
      <c r="N140">
        <v>91899</v>
      </c>
      <c r="O140">
        <v>84991.1</v>
      </c>
      <c r="P140">
        <v>0.59</v>
      </c>
      <c r="Q140">
        <v>278.44934696629377</v>
      </c>
      <c r="R140" s="2">
        <v>5.7002413726379375E-2</v>
      </c>
      <c r="S140">
        <v>13547.180616993735</v>
      </c>
      <c r="T140">
        <v>785282.39141729835</v>
      </c>
      <c r="U140">
        <v>224006.60642598252</v>
      </c>
      <c r="V140">
        <v>144235.46809240585</v>
      </c>
      <c r="W140">
        <v>79771.138333576688</v>
      </c>
      <c r="X140">
        <v>54</v>
      </c>
      <c r="Y140">
        <v>28</v>
      </c>
      <c r="Z140">
        <v>33</v>
      </c>
      <c r="AA140">
        <v>68</v>
      </c>
      <c r="AB140">
        <v>86616</v>
      </c>
      <c r="AC140" s="2">
        <v>59.810420304042403</v>
      </c>
      <c r="AD140" s="2">
        <v>3.4111638088288876</v>
      </c>
      <c r="AE140">
        <v>0.96170970614426476</v>
      </c>
      <c r="AF140" s="2">
        <v>1.003163126976947</v>
      </c>
      <c r="AG140">
        <v>14.074940231032196</v>
      </c>
      <c r="AH140">
        <v>1.699135492609849</v>
      </c>
      <c r="AI140">
        <v>13.980272642540559</v>
      </c>
      <c r="AJ140">
        <v>2.2713844783914139</v>
      </c>
    </row>
    <row r="141" spans="1:36" x14ac:dyDescent="0.25">
      <c r="A141" s="3">
        <v>38749</v>
      </c>
      <c r="B141">
        <v>6284521</v>
      </c>
      <c r="C141">
        <v>6383.500343437755</v>
      </c>
      <c r="D141">
        <v>400544.81764020002</v>
      </c>
      <c r="E141">
        <v>350258758</v>
      </c>
      <c r="F141">
        <v>45.298583504098367</v>
      </c>
      <c r="G141">
        <v>46.21</v>
      </c>
      <c r="H141">
        <v>68.59</v>
      </c>
      <c r="I141">
        <v>97245</v>
      </c>
      <c r="J141">
        <v>62443</v>
      </c>
      <c r="K141">
        <v>34801</v>
      </c>
      <c r="L141">
        <v>68.97248494489854</v>
      </c>
      <c r="M141" s="2">
        <v>113.62</v>
      </c>
      <c r="N141">
        <v>90591.3</v>
      </c>
      <c r="O141">
        <v>84091.8</v>
      </c>
      <c r="P141">
        <v>0.41</v>
      </c>
      <c r="Q141">
        <v>279.59098928885555</v>
      </c>
      <c r="R141" s="2">
        <v>5.5110968906111335E-2</v>
      </c>
      <c r="S141">
        <v>12695.634499184383</v>
      </c>
      <c r="T141">
        <v>796611.62868581992</v>
      </c>
      <c r="U141">
        <v>193402.82140696395</v>
      </c>
      <c r="V141">
        <v>124187.90042794027</v>
      </c>
      <c r="W141">
        <v>69212.932158812822</v>
      </c>
      <c r="X141">
        <v>55</v>
      </c>
      <c r="Y141">
        <v>43</v>
      </c>
      <c r="Z141">
        <v>26</v>
      </c>
      <c r="AA141">
        <v>53</v>
      </c>
      <c r="AB141">
        <v>176632</v>
      </c>
      <c r="AC141" s="2">
        <v>59.784141164588675</v>
      </c>
      <c r="AD141" s="2">
        <v>3.112805154732734</v>
      </c>
      <c r="AE141">
        <v>0.21167754454050058</v>
      </c>
      <c r="AF141" s="2">
        <v>1.195542656059656</v>
      </c>
      <c r="AG141">
        <v>11.039706022950412</v>
      </c>
      <c r="AH141">
        <v>-1.422975222798939</v>
      </c>
      <c r="AI141">
        <v>11.060660089543962</v>
      </c>
      <c r="AJ141">
        <v>-1.0581107904239384</v>
      </c>
    </row>
    <row r="142" spans="1:36" x14ac:dyDescent="0.25">
      <c r="A142" s="3">
        <v>38777</v>
      </c>
      <c r="B142">
        <v>7885725</v>
      </c>
      <c r="C142">
        <v>8009.9228319478434</v>
      </c>
      <c r="D142">
        <v>408600.29696435499</v>
      </c>
      <c r="E142">
        <v>357302919</v>
      </c>
      <c r="F142">
        <v>44.818247950819675</v>
      </c>
      <c r="G142">
        <v>45.72</v>
      </c>
      <c r="H142">
        <v>67.81</v>
      </c>
      <c r="I142">
        <v>129232</v>
      </c>
      <c r="J142">
        <v>82917</v>
      </c>
      <c r="K142">
        <v>46314</v>
      </c>
      <c r="L142">
        <v>69.18673903794523</v>
      </c>
      <c r="M142" s="2">
        <v>113.6</v>
      </c>
      <c r="N142">
        <v>85474.3</v>
      </c>
      <c r="O142">
        <v>80125.7</v>
      </c>
      <c r="P142">
        <v>0.43</v>
      </c>
      <c r="Q142">
        <v>280.79323054279763</v>
      </c>
      <c r="R142" s="2">
        <v>5.322328403976484E-2</v>
      </c>
      <c r="S142">
        <v>15862.089431207767</v>
      </c>
      <c r="T142">
        <v>809153.17014240776</v>
      </c>
      <c r="U142">
        <v>255918.7628122695</v>
      </c>
      <c r="V142">
        <v>164200.9413775609</v>
      </c>
      <c r="W142">
        <v>91715.841129808789</v>
      </c>
      <c r="X142">
        <v>58</v>
      </c>
      <c r="Y142">
        <v>16</v>
      </c>
      <c r="Z142">
        <v>32</v>
      </c>
      <c r="AA142">
        <v>58</v>
      </c>
      <c r="AB142">
        <v>76455</v>
      </c>
      <c r="AC142" s="2">
        <v>59.329937481390019</v>
      </c>
      <c r="AD142" s="2">
        <v>2.8333484203856285</v>
      </c>
      <c r="AE142">
        <v>-1.7602534765015498E-2</v>
      </c>
      <c r="AF142" s="2">
        <v>1.523803798990131</v>
      </c>
      <c r="AG142">
        <v>10.940460924236683</v>
      </c>
      <c r="AH142">
        <v>-5.6484452701307974</v>
      </c>
      <c r="AI142">
        <v>11.140131744118452</v>
      </c>
      <c r="AJ142">
        <v>-4.7163932749685555</v>
      </c>
    </row>
    <row r="143" spans="1:36" x14ac:dyDescent="0.25">
      <c r="A143" s="3">
        <v>38808</v>
      </c>
      <c r="B143">
        <v>6779703</v>
      </c>
      <c r="C143">
        <v>6886.4813131988867</v>
      </c>
      <c r="D143">
        <v>417895.74969941581</v>
      </c>
      <c r="E143">
        <v>365431382</v>
      </c>
      <c r="F143">
        <v>44.151659836065576</v>
      </c>
      <c r="G143">
        <v>45.04</v>
      </c>
      <c r="H143">
        <v>65.260000000000005</v>
      </c>
      <c r="I143">
        <v>109246</v>
      </c>
      <c r="J143">
        <v>70962</v>
      </c>
      <c r="K143">
        <v>38284</v>
      </c>
      <c r="L143">
        <v>69.063387070805049</v>
      </c>
      <c r="M143" s="2">
        <v>114.34</v>
      </c>
      <c r="N143">
        <v>85832.7</v>
      </c>
      <c r="O143">
        <v>79550.100000000006</v>
      </c>
      <c r="P143">
        <v>0.21</v>
      </c>
      <c r="Q143">
        <v>281.3828963269375</v>
      </c>
      <c r="R143" s="2">
        <v>4.6331964842121875E-2</v>
      </c>
      <c r="S143">
        <v>13608.754302942836</v>
      </c>
      <c r="T143">
        <v>825826.76453408122</v>
      </c>
      <c r="U143">
        <v>215887.02632937153</v>
      </c>
      <c r="V143">
        <v>140231.90929081946</v>
      </c>
      <c r="W143">
        <v>75655.117038552067</v>
      </c>
      <c r="X143">
        <v>55</v>
      </c>
      <c r="Y143">
        <v>0</v>
      </c>
      <c r="Z143">
        <v>34</v>
      </c>
      <c r="AA143">
        <v>53</v>
      </c>
      <c r="AB143">
        <v>229803</v>
      </c>
      <c r="AC143" s="2">
        <v>57.942226322920007</v>
      </c>
      <c r="AD143" s="2">
        <v>2.9162916291629148</v>
      </c>
      <c r="AE143">
        <v>0.65140845070423836</v>
      </c>
      <c r="AF143" s="2">
        <v>2.0835838845460142</v>
      </c>
      <c r="AG143">
        <v>10.41918863810325</v>
      </c>
      <c r="AH143">
        <v>0.41930732395585313</v>
      </c>
      <c r="AI143">
        <v>10.115527723331464</v>
      </c>
      <c r="AJ143">
        <v>-0.7183712591590341</v>
      </c>
    </row>
    <row r="144" spans="1:36" x14ac:dyDescent="0.25">
      <c r="A144" s="3">
        <v>38838</v>
      </c>
      <c r="B144">
        <v>7978917</v>
      </c>
      <c r="C144">
        <v>8104.5825783319588</v>
      </c>
      <c r="D144">
        <v>427024.21858914534</v>
      </c>
      <c r="E144">
        <v>373413825</v>
      </c>
      <c r="F144">
        <v>42.965525102459019</v>
      </c>
      <c r="G144">
        <v>43.83</v>
      </c>
      <c r="H144">
        <v>62.29</v>
      </c>
      <c r="I144">
        <v>126575</v>
      </c>
      <c r="J144">
        <v>82443</v>
      </c>
      <c r="K144">
        <v>44133</v>
      </c>
      <c r="L144">
        <v>70.628147642201469</v>
      </c>
      <c r="M144" s="2">
        <v>115.6</v>
      </c>
      <c r="N144">
        <v>87156.4</v>
      </c>
      <c r="O144">
        <v>80695.399999999994</v>
      </c>
      <c r="P144">
        <v>0.1</v>
      </c>
      <c r="Q144">
        <v>281.66427922326443</v>
      </c>
      <c r="R144" s="2">
        <v>4.2271168083355848E-2</v>
      </c>
      <c r="S144">
        <v>15999.911266048612</v>
      </c>
      <c r="T144">
        <v>843023.01072811929</v>
      </c>
      <c r="U144">
        <v>249881.9339461794</v>
      </c>
      <c r="V144">
        <v>162757.38716432842</v>
      </c>
      <c r="W144">
        <v>87126.520962644572</v>
      </c>
      <c r="X144">
        <v>58</v>
      </c>
      <c r="Y144">
        <v>49</v>
      </c>
      <c r="Z144">
        <v>31</v>
      </c>
      <c r="AA144">
        <v>53</v>
      </c>
      <c r="AB144">
        <v>198837</v>
      </c>
      <c r="AC144" s="2">
        <v>55.708039298867781</v>
      </c>
      <c r="AD144" s="2">
        <v>4.2192571222502639</v>
      </c>
      <c r="AE144">
        <v>1.1019765611334442</v>
      </c>
      <c r="AF144" s="2">
        <v>2.5131361657408924</v>
      </c>
      <c r="AG144">
        <v>11.276605795661855</v>
      </c>
      <c r="AH144">
        <v>1.5421861365190637</v>
      </c>
      <c r="AI144">
        <v>11.199395878635542</v>
      </c>
      <c r="AJ144">
        <v>1.4397216345422459</v>
      </c>
    </row>
    <row r="145" spans="1:36" x14ac:dyDescent="0.25">
      <c r="A145" s="3">
        <v>38869</v>
      </c>
      <c r="B145">
        <v>7177439</v>
      </c>
      <c r="C145">
        <v>7290.4815373365027</v>
      </c>
      <c r="D145">
        <v>430174.83849482809</v>
      </c>
      <c r="E145">
        <v>376168903</v>
      </c>
      <c r="F145">
        <v>42.357753586065577</v>
      </c>
      <c r="G145">
        <v>43.21</v>
      </c>
      <c r="H145">
        <v>62.16</v>
      </c>
      <c r="I145">
        <v>116581</v>
      </c>
      <c r="J145">
        <v>75770</v>
      </c>
      <c r="K145">
        <v>40811</v>
      </c>
      <c r="L145">
        <v>71.685559606955067</v>
      </c>
      <c r="M145" s="2">
        <v>114.73</v>
      </c>
      <c r="N145">
        <v>89141.7</v>
      </c>
      <c r="O145">
        <v>82443.199999999997</v>
      </c>
      <c r="P145">
        <v>-0.21</v>
      </c>
      <c r="Q145">
        <v>281.07278423689559</v>
      </c>
      <c r="R145" s="2">
        <v>4.0290456721725043E-2</v>
      </c>
      <c r="S145">
        <v>14423.016962510947</v>
      </c>
      <c r="T145">
        <v>851030.06717482605</v>
      </c>
      <c r="U145">
        <v>230636.30734065172</v>
      </c>
      <c r="V145">
        <v>149898.46550639623</v>
      </c>
      <c r="W145">
        <v>80737.84183425548</v>
      </c>
      <c r="X145">
        <v>55</v>
      </c>
      <c r="Y145">
        <v>31</v>
      </c>
      <c r="Z145">
        <v>34</v>
      </c>
      <c r="AA145">
        <v>51</v>
      </c>
      <c r="AB145">
        <v>155455</v>
      </c>
      <c r="AC145" s="2">
        <v>55.879542056952047</v>
      </c>
      <c r="AD145" s="2">
        <v>3.7623225106267588</v>
      </c>
      <c r="AE145">
        <v>-0.75259515570933466</v>
      </c>
      <c r="AF145" s="2">
        <v>2.611443031909344</v>
      </c>
      <c r="AG145">
        <v>10.851528438582658</v>
      </c>
      <c r="AH145">
        <v>2.2778591130427683</v>
      </c>
      <c r="AI145">
        <v>10.401347690486485</v>
      </c>
      <c r="AJ145">
        <v>2.165922716784352</v>
      </c>
    </row>
    <row r="146" spans="1:36" x14ac:dyDescent="0.25">
      <c r="A146" s="3">
        <v>38899</v>
      </c>
      <c r="B146">
        <v>7541634</v>
      </c>
      <c r="C146">
        <v>7660.4125006634313</v>
      </c>
      <c r="D146">
        <v>436631.3119870901</v>
      </c>
      <c r="E146">
        <v>381814804</v>
      </c>
      <c r="F146">
        <v>41.328463114754101</v>
      </c>
      <c r="G146">
        <v>42.16</v>
      </c>
      <c r="H146">
        <v>59.78</v>
      </c>
      <c r="I146">
        <v>116678</v>
      </c>
      <c r="J146">
        <v>76224</v>
      </c>
      <c r="K146">
        <v>40454</v>
      </c>
      <c r="L146">
        <v>71.091911805350861</v>
      </c>
      <c r="M146" s="2">
        <v>116.92</v>
      </c>
      <c r="N146">
        <v>90299.1</v>
      </c>
      <c r="O146">
        <v>84151.3</v>
      </c>
      <c r="P146">
        <v>0.19</v>
      </c>
      <c r="Q146">
        <v>281.60682252694568</v>
      </c>
      <c r="R146" s="2">
        <v>3.9667838992016202E-2</v>
      </c>
      <c r="S146">
        <v>15126.124807836261</v>
      </c>
      <c r="T146">
        <v>862165.0230394291</v>
      </c>
      <c r="U146">
        <v>230390.46398296056</v>
      </c>
      <c r="V146">
        <v>150510.65947854085</v>
      </c>
      <c r="W146">
        <v>79879.80450441975</v>
      </c>
      <c r="X146">
        <v>47</v>
      </c>
      <c r="Y146">
        <v>26</v>
      </c>
      <c r="Z146">
        <v>25</v>
      </c>
      <c r="AA146">
        <v>60</v>
      </c>
      <c r="AB146">
        <v>154357</v>
      </c>
      <c r="AC146" s="2">
        <v>53.683699742901211</v>
      </c>
      <c r="AD146" s="2">
        <v>5.6665160415725113</v>
      </c>
      <c r="AE146">
        <v>1.9088294256079497</v>
      </c>
      <c r="AF146" s="2">
        <v>2.7216058219995176</v>
      </c>
      <c r="AG146">
        <v>10.255445977345534</v>
      </c>
      <c r="AH146">
        <v>1.298382238615603</v>
      </c>
      <c r="AI146">
        <v>10.036939935011869</v>
      </c>
      <c r="AJ146">
        <v>2.0718506802259062</v>
      </c>
    </row>
    <row r="147" spans="1:36" x14ac:dyDescent="0.25">
      <c r="A147" s="3">
        <v>38930</v>
      </c>
      <c r="B147">
        <v>8134142</v>
      </c>
      <c r="C147">
        <v>8262.2523260836369</v>
      </c>
      <c r="D147">
        <v>439071.35742326075</v>
      </c>
      <c r="E147">
        <v>383948516</v>
      </c>
      <c r="F147">
        <v>41.034380122950822</v>
      </c>
      <c r="G147">
        <v>41.86</v>
      </c>
      <c r="H147">
        <v>59.12</v>
      </c>
      <c r="I147">
        <v>123070</v>
      </c>
      <c r="J147">
        <v>79959</v>
      </c>
      <c r="K147">
        <v>43111</v>
      </c>
      <c r="L147">
        <v>72.516695861489609</v>
      </c>
      <c r="M147" s="2">
        <v>116.6</v>
      </c>
      <c r="N147">
        <v>90794.1</v>
      </c>
      <c r="O147">
        <v>84395.5</v>
      </c>
      <c r="P147">
        <v>0.05</v>
      </c>
      <c r="Q147">
        <v>281.74762593820913</v>
      </c>
      <c r="R147" s="2">
        <v>3.8422354908168366E-2</v>
      </c>
      <c r="S147">
        <v>16306.354672906991</v>
      </c>
      <c r="T147">
        <v>866549.8218029039</v>
      </c>
      <c r="U147">
        <v>242890.55700455845</v>
      </c>
      <c r="V147">
        <v>157806.82577011044</v>
      </c>
      <c r="W147">
        <v>85083.731234448031</v>
      </c>
      <c r="X147">
        <v>50</v>
      </c>
      <c r="Y147">
        <v>17</v>
      </c>
      <c r="Z147">
        <v>25</v>
      </c>
      <c r="AA147">
        <v>55</v>
      </c>
      <c r="AB147">
        <v>128915</v>
      </c>
      <c r="AC147" s="2">
        <v>53.232448481014828</v>
      </c>
      <c r="AD147" s="2">
        <v>4.7995685781053288</v>
      </c>
      <c r="AE147">
        <v>-0.27369141293192012</v>
      </c>
      <c r="AF147" s="2">
        <v>2.8041966355584647</v>
      </c>
      <c r="AG147">
        <v>9.5520381864339754</v>
      </c>
      <c r="AH147">
        <v>0.54817822104540337</v>
      </c>
      <c r="AI147">
        <v>9.052907694196243</v>
      </c>
      <c r="AJ147">
        <v>0.29019159537642114</v>
      </c>
    </row>
    <row r="148" spans="1:36" x14ac:dyDescent="0.25">
      <c r="A148" s="3">
        <v>38961</v>
      </c>
      <c r="B148">
        <v>7249768</v>
      </c>
      <c r="C148">
        <v>7363.9496976530172</v>
      </c>
      <c r="D148">
        <v>447496.12240191363</v>
      </c>
      <c r="E148">
        <v>391315601</v>
      </c>
      <c r="F148">
        <v>40.720691598360659</v>
      </c>
      <c r="G148">
        <v>41.54</v>
      </c>
      <c r="H148">
        <v>58.88</v>
      </c>
      <c r="I148">
        <v>117887</v>
      </c>
      <c r="J148">
        <v>76943</v>
      </c>
      <c r="K148">
        <v>40944</v>
      </c>
      <c r="L148">
        <v>72.231450842533548</v>
      </c>
      <c r="M148" s="2">
        <v>116.85</v>
      </c>
      <c r="N148">
        <v>92745.8</v>
      </c>
      <c r="O148">
        <v>86349.4</v>
      </c>
      <c r="P148">
        <v>0.21</v>
      </c>
      <c r="Q148">
        <v>282.33929595267938</v>
      </c>
      <c r="R148" s="2">
        <v>3.6973634134006339E-2</v>
      </c>
      <c r="S148">
        <v>14503.011165108494</v>
      </c>
      <c r="T148">
        <v>881326.1260606068</v>
      </c>
      <c r="U148">
        <v>232173.83977596331</v>
      </c>
      <c r="V148">
        <v>151536.23176331524</v>
      </c>
      <c r="W148">
        <v>80637.608012648052</v>
      </c>
      <c r="X148">
        <v>52</v>
      </c>
      <c r="Y148">
        <v>34</v>
      </c>
      <c r="Z148">
        <v>22</v>
      </c>
      <c r="AA148">
        <v>57</v>
      </c>
      <c r="AB148">
        <v>176735</v>
      </c>
      <c r="AC148" s="2">
        <v>53.215081628071758</v>
      </c>
      <c r="AD148" s="2">
        <v>5.3272038939967459</v>
      </c>
      <c r="AE148">
        <v>0.21440823327616432</v>
      </c>
      <c r="AF148" s="2">
        <v>2.880487877083393</v>
      </c>
      <c r="AG148">
        <v>12.95421219546653</v>
      </c>
      <c r="AH148">
        <v>2.149589015145259</v>
      </c>
      <c r="AI148">
        <v>12.474388615715259</v>
      </c>
      <c r="AJ148">
        <v>2.3151708325680698</v>
      </c>
    </row>
    <row r="149" spans="1:36" x14ac:dyDescent="0.25">
      <c r="A149" s="3">
        <v>38991</v>
      </c>
      <c r="B149">
        <v>7661788</v>
      </c>
      <c r="C149">
        <v>7782.4588905578103</v>
      </c>
      <c r="D149">
        <v>452761.52032084361</v>
      </c>
      <c r="E149">
        <v>395919959</v>
      </c>
      <c r="F149">
        <v>40.554044569672129</v>
      </c>
      <c r="G149">
        <v>41.37</v>
      </c>
      <c r="H149">
        <v>58.58</v>
      </c>
      <c r="I149">
        <v>125421</v>
      </c>
      <c r="J149">
        <v>82238</v>
      </c>
      <c r="K149">
        <v>43183</v>
      </c>
      <c r="L149">
        <v>73.422503995423469</v>
      </c>
      <c r="M149" s="2">
        <v>117.98</v>
      </c>
      <c r="N149">
        <v>92640.3</v>
      </c>
      <c r="O149">
        <v>86255.7</v>
      </c>
      <c r="P149">
        <v>0.33</v>
      </c>
      <c r="Q149">
        <v>283.27101562932324</v>
      </c>
      <c r="R149" s="2">
        <v>3.2650766378807594E-2</v>
      </c>
      <c r="S149">
        <v>15276.835110395672</v>
      </c>
      <c r="T149">
        <v>888763.20293390285</v>
      </c>
      <c r="U149">
        <v>246199.30067418618</v>
      </c>
      <c r="V149">
        <v>161431.80240026567</v>
      </c>
      <c r="W149">
        <v>84767.498273920486</v>
      </c>
      <c r="X149">
        <v>50</v>
      </c>
      <c r="Y149">
        <v>24</v>
      </c>
      <c r="Z149">
        <v>21</v>
      </c>
      <c r="AA149">
        <v>59</v>
      </c>
      <c r="AB149">
        <v>129795</v>
      </c>
      <c r="AC149" s="2">
        <v>53.565953914983133</v>
      </c>
      <c r="AD149" s="2">
        <v>6.4225148836370316</v>
      </c>
      <c r="AE149">
        <v>0.96705177578091384</v>
      </c>
      <c r="AF149" s="2">
        <v>2.8892881335964349</v>
      </c>
      <c r="AG149">
        <v>13.21178747928613</v>
      </c>
      <c r="AH149">
        <v>-0.11375178175184741</v>
      </c>
      <c r="AI149">
        <v>13.151166527833347</v>
      </c>
      <c r="AJ149">
        <v>-0.10851262429153463</v>
      </c>
    </row>
    <row r="150" spans="1:36" x14ac:dyDescent="0.25">
      <c r="A150" s="3">
        <v>39022</v>
      </c>
      <c r="B150">
        <v>7930961</v>
      </c>
      <c r="C150">
        <v>8055.871285542913</v>
      </c>
      <c r="D150">
        <v>462232.64001545031</v>
      </c>
      <c r="E150">
        <v>404202035</v>
      </c>
      <c r="F150">
        <v>40.171736680327868</v>
      </c>
      <c r="G150">
        <v>40.98</v>
      </c>
      <c r="H150">
        <v>58.56</v>
      </c>
      <c r="I150">
        <v>124774</v>
      </c>
      <c r="J150">
        <v>81390</v>
      </c>
      <c r="K150">
        <v>43384</v>
      </c>
      <c r="L150">
        <v>73.660616314806788</v>
      </c>
      <c r="M150" s="2">
        <v>118.87</v>
      </c>
      <c r="N150">
        <v>94583.8</v>
      </c>
      <c r="O150">
        <v>88042.8</v>
      </c>
      <c r="P150">
        <v>0.31</v>
      </c>
      <c r="Q150">
        <v>284.14915577777418</v>
      </c>
      <c r="R150" s="2">
        <v>3.0185960969250969E-2</v>
      </c>
      <c r="S150">
        <v>15764.668542689937</v>
      </c>
      <c r="T150">
        <v>904550.74332347629</v>
      </c>
      <c r="U150">
        <v>244172.31644150207</v>
      </c>
      <c r="V150">
        <v>159273.44507007752</v>
      </c>
      <c r="W150">
        <v>84898.871371424539</v>
      </c>
      <c r="X150">
        <v>55</v>
      </c>
      <c r="Y150">
        <v>19</v>
      </c>
      <c r="Z150">
        <v>22</v>
      </c>
      <c r="AA150">
        <v>64</v>
      </c>
      <c r="AB150">
        <v>32579</v>
      </c>
      <c r="AC150" s="2">
        <v>53.913959233941355</v>
      </c>
      <c r="AD150" s="2">
        <v>6.3047755321051779</v>
      </c>
      <c r="AE150">
        <v>0.75436514663502763</v>
      </c>
      <c r="AF150" s="2">
        <v>2.7986058227403188</v>
      </c>
      <c r="AG150">
        <v>12.341109873220478</v>
      </c>
      <c r="AH150">
        <v>2.0978990784788154</v>
      </c>
      <c r="AI150">
        <v>12.408313660801706</v>
      </c>
      <c r="AJ150">
        <v>2.0718630768749247</v>
      </c>
    </row>
    <row r="151" spans="1:36" x14ac:dyDescent="0.25">
      <c r="A151" s="3">
        <v>39052</v>
      </c>
      <c r="B151">
        <v>7712239</v>
      </c>
      <c r="C151">
        <v>7833.704478857504</v>
      </c>
      <c r="D151">
        <v>468254.53010243771</v>
      </c>
      <c r="E151">
        <v>409467912</v>
      </c>
      <c r="F151">
        <v>39.034615778688526</v>
      </c>
      <c r="G151">
        <v>39.82</v>
      </c>
      <c r="H151">
        <v>57.18</v>
      </c>
      <c r="I151">
        <v>129637</v>
      </c>
      <c r="J151">
        <v>86722</v>
      </c>
      <c r="K151">
        <v>42915</v>
      </c>
      <c r="L151">
        <v>74.430787224616395</v>
      </c>
      <c r="M151" s="2">
        <v>119.99</v>
      </c>
      <c r="N151">
        <v>97748.9</v>
      </c>
      <c r="O151">
        <v>89564.5</v>
      </c>
      <c r="P151">
        <v>0.48</v>
      </c>
      <c r="Q151">
        <v>285.51307172550747</v>
      </c>
      <c r="R151" s="2">
        <v>3.1417749683044338E-2</v>
      </c>
      <c r="S151">
        <v>15256.674584534241</v>
      </c>
      <c r="T151">
        <v>911957.68333972094</v>
      </c>
      <c r="U151">
        <v>252476.91286456588</v>
      </c>
      <c r="V151">
        <v>168897.01888689867</v>
      </c>
      <c r="W151">
        <v>83579.893977667205</v>
      </c>
      <c r="X151">
        <v>41</v>
      </c>
      <c r="Y151">
        <v>17</v>
      </c>
      <c r="Z151">
        <v>20</v>
      </c>
      <c r="AA151">
        <v>51</v>
      </c>
      <c r="AB151">
        <v>-317493</v>
      </c>
      <c r="AC151" s="2">
        <v>52.392180615760765</v>
      </c>
      <c r="AD151" s="2">
        <v>6.8477292965271497</v>
      </c>
      <c r="AE151">
        <v>0.94220577101034042</v>
      </c>
      <c r="AF151" s="2">
        <v>3.2016577407445013</v>
      </c>
      <c r="AG151">
        <v>8.1728704921007811</v>
      </c>
      <c r="AH151">
        <v>3.3463447228806453</v>
      </c>
      <c r="AI151">
        <v>7.7746424639154821</v>
      </c>
      <c r="AJ151">
        <v>1.7283639320875732</v>
      </c>
    </row>
    <row r="152" spans="1:36" x14ac:dyDescent="0.25">
      <c r="A152" s="3">
        <v>39083</v>
      </c>
      <c r="B152">
        <v>9045397</v>
      </c>
      <c r="C152">
        <v>9187.8593222985219</v>
      </c>
      <c r="D152">
        <v>470976.66296553222</v>
      </c>
      <c r="E152">
        <v>411848297</v>
      </c>
      <c r="F152">
        <v>39.152248975409833</v>
      </c>
      <c r="G152">
        <v>39.94</v>
      </c>
      <c r="H152">
        <v>57.23</v>
      </c>
      <c r="I152">
        <v>126100</v>
      </c>
      <c r="J152">
        <v>81305</v>
      </c>
      <c r="K152">
        <v>44795</v>
      </c>
      <c r="L152">
        <v>72.592313007114356</v>
      </c>
      <c r="M152" s="2">
        <v>119.67</v>
      </c>
      <c r="N152">
        <v>98739.1</v>
      </c>
      <c r="O152">
        <v>90799.4</v>
      </c>
      <c r="P152">
        <v>0.44</v>
      </c>
      <c r="Q152">
        <v>286.76932924109968</v>
      </c>
      <c r="R152" s="2">
        <v>2.9879697566010277E-2</v>
      </c>
      <c r="S152">
        <v>17815.595024892496</v>
      </c>
      <c r="T152">
        <v>913240.96280025563</v>
      </c>
      <c r="U152">
        <v>244512.5087175286</v>
      </c>
      <c r="V152">
        <v>157653.36654463652</v>
      </c>
      <c r="W152">
        <v>86859.142172892112</v>
      </c>
      <c r="X152">
        <v>42</v>
      </c>
      <c r="Y152">
        <v>30</v>
      </c>
      <c r="Z152">
        <v>26</v>
      </c>
      <c r="AA152">
        <v>64</v>
      </c>
      <c r="AB152">
        <v>105468</v>
      </c>
      <c r="AC152" s="2">
        <v>52.668316864186274</v>
      </c>
      <c r="AD152" s="2">
        <v>5.5477156464984967</v>
      </c>
      <c r="AE152">
        <v>-0.26668889074088487</v>
      </c>
      <c r="AF152" s="2">
        <v>3.0705129135755849</v>
      </c>
      <c r="AG152">
        <v>7.4430624925189592</v>
      </c>
      <c r="AH152">
        <v>1.0130037268961667</v>
      </c>
      <c r="AI152">
        <v>6.8340096786604576</v>
      </c>
      <c r="AJ152">
        <v>1.3787828883095266</v>
      </c>
    </row>
    <row r="153" spans="1:36" x14ac:dyDescent="0.25">
      <c r="A153" s="3">
        <v>39114</v>
      </c>
      <c r="B153">
        <v>8380547</v>
      </c>
      <c r="C153">
        <v>8512.5381318156524</v>
      </c>
      <c r="D153">
        <v>480397.71037790575</v>
      </c>
      <c r="E153">
        <v>420086587</v>
      </c>
      <c r="F153">
        <v>38.485660860655734</v>
      </c>
      <c r="G153">
        <v>39.26</v>
      </c>
      <c r="H153">
        <v>54.47</v>
      </c>
      <c r="I153">
        <v>111754</v>
      </c>
      <c r="J153">
        <v>70469</v>
      </c>
      <c r="K153">
        <v>41285</v>
      </c>
      <c r="L153">
        <v>73.640144534832004</v>
      </c>
      <c r="M153" s="2">
        <v>120.19</v>
      </c>
      <c r="N153">
        <v>98310.1</v>
      </c>
      <c r="O153">
        <v>90557.2</v>
      </c>
      <c r="P153">
        <v>0.44</v>
      </c>
      <c r="Q153">
        <v>288.03111428976052</v>
      </c>
      <c r="R153" s="2">
        <v>3.0187399895728273E-2</v>
      </c>
      <c r="S153">
        <v>16433.81377422189</v>
      </c>
      <c r="T153">
        <v>927428.0347017016</v>
      </c>
      <c r="U153">
        <v>215745.80883935184</v>
      </c>
      <c r="V153">
        <v>136043.37565635488</v>
      </c>
      <c r="W153">
        <v>79702.433182996931</v>
      </c>
      <c r="X153">
        <v>44</v>
      </c>
      <c r="Y153">
        <v>8</v>
      </c>
      <c r="Z153">
        <v>27</v>
      </c>
      <c r="AA153">
        <v>59</v>
      </c>
      <c r="AB153">
        <v>148019</v>
      </c>
      <c r="AC153" s="2">
        <v>49.943592802275475</v>
      </c>
      <c r="AD153" s="2">
        <v>5.7824326703045159</v>
      </c>
      <c r="AE153">
        <v>0.43452828612016159</v>
      </c>
      <c r="AF153" s="2">
        <v>3.1454632186068032</v>
      </c>
      <c r="AG153">
        <v>8.5204649894636617</v>
      </c>
      <c r="AH153">
        <v>-0.43447833735571484</v>
      </c>
      <c r="AI153">
        <v>7.6885023272185826</v>
      </c>
      <c r="AJ153">
        <v>-0.26674185071706713</v>
      </c>
    </row>
    <row r="154" spans="1:36" x14ac:dyDescent="0.25">
      <c r="A154" s="3">
        <v>39142</v>
      </c>
      <c r="B154">
        <v>9990637</v>
      </c>
      <c r="C154">
        <v>10147.986572192523</v>
      </c>
      <c r="D154">
        <v>490460</v>
      </c>
      <c r="E154">
        <v>428885615</v>
      </c>
      <c r="F154">
        <v>37.750453381147537</v>
      </c>
      <c r="G154">
        <v>38.51</v>
      </c>
      <c r="H154">
        <v>53.42</v>
      </c>
      <c r="I154">
        <v>131787</v>
      </c>
      <c r="J154">
        <v>84342</v>
      </c>
      <c r="K154">
        <v>47445</v>
      </c>
      <c r="L154">
        <v>73.947826780873953</v>
      </c>
      <c r="M154" s="2">
        <v>119.42</v>
      </c>
      <c r="N154">
        <v>94670.399999999994</v>
      </c>
      <c r="O154">
        <v>88459.6</v>
      </c>
      <c r="P154">
        <v>0.37</v>
      </c>
      <c r="Q154">
        <v>289.09682941263264</v>
      </c>
      <c r="R154" s="2">
        <v>2.9571933959317453E-2</v>
      </c>
      <c r="S154">
        <v>19518.896027827104</v>
      </c>
      <c r="T154">
        <v>943363.26498900121</v>
      </c>
      <c r="U154">
        <v>253482.47482588896</v>
      </c>
      <c r="V154">
        <v>162225.55253374862</v>
      </c>
      <c r="W154">
        <v>91256.922292140371</v>
      </c>
      <c r="X154">
        <v>49</v>
      </c>
      <c r="Y154">
        <v>22</v>
      </c>
      <c r="Z154">
        <v>26</v>
      </c>
      <c r="AA154">
        <v>60</v>
      </c>
      <c r="AB154">
        <v>146141</v>
      </c>
      <c r="AC154" s="2">
        <v>49.013385990436539</v>
      </c>
      <c r="AD154" s="2">
        <v>5.1232394366197198</v>
      </c>
      <c r="AE154">
        <v>-0.64065230052416933</v>
      </c>
      <c r="AF154" s="2">
        <v>3.032918968692444</v>
      </c>
      <c r="AG154">
        <v>10.758906478321538</v>
      </c>
      <c r="AH154">
        <v>-3.7022645689507083</v>
      </c>
      <c r="AI154">
        <v>10.401032377876263</v>
      </c>
      <c r="AJ154">
        <v>-2.3163260348155523</v>
      </c>
    </row>
    <row r="155" spans="1:36" x14ac:dyDescent="0.25">
      <c r="A155" s="3">
        <v>39173</v>
      </c>
      <c r="B155">
        <v>9153155</v>
      </c>
      <c r="C155">
        <v>9297.3144788662485</v>
      </c>
      <c r="D155">
        <v>505753</v>
      </c>
      <c r="E155">
        <v>440889088</v>
      </c>
      <c r="F155">
        <v>37.348539959016392</v>
      </c>
      <c r="G155">
        <v>38.1</v>
      </c>
      <c r="H155">
        <v>52.47</v>
      </c>
      <c r="I155">
        <v>130755</v>
      </c>
      <c r="J155">
        <v>85940</v>
      </c>
      <c r="K155">
        <v>44814</v>
      </c>
      <c r="L155">
        <v>73.939855115521425</v>
      </c>
      <c r="M155" s="2">
        <v>121.29</v>
      </c>
      <c r="N155">
        <v>95403.4</v>
      </c>
      <c r="O155">
        <v>88114.1</v>
      </c>
      <c r="P155">
        <v>0.25</v>
      </c>
      <c r="Q155">
        <v>289.81957148616419</v>
      </c>
      <c r="R155" s="2">
        <v>2.9982899704835475E-2</v>
      </c>
      <c r="S155">
        <v>17838.096400341517</v>
      </c>
      <c r="T155">
        <v>970352.33015610138</v>
      </c>
      <c r="U155">
        <v>250870.32391218844</v>
      </c>
      <c r="V155">
        <v>164886.96904143991</v>
      </c>
      <c r="W155">
        <v>85981.436241832533</v>
      </c>
      <c r="X155">
        <v>48</v>
      </c>
      <c r="Y155">
        <v>29</v>
      </c>
      <c r="Z155">
        <v>22</v>
      </c>
      <c r="AA155">
        <v>61</v>
      </c>
      <c r="AB155">
        <v>301991</v>
      </c>
      <c r="AC155" s="2">
        <v>48.031583867745439</v>
      </c>
      <c r="AD155" s="2">
        <v>6.0783627776806126</v>
      </c>
      <c r="AE155">
        <v>1.5659018589851081</v>
      </c>
      <c r="AF155" s="2">
        <v>2.9698860708764929</v>
      </c>
      <c r="AG155">
        <v>11.150412371974783</v>
      </c>
      <c r="AH155">
        <v>0.77426524024404308</v>
      </c>
      <c r="AI155">
        <v>10.765542720876532</v>
      </c>
      <c r="AJ155">
        <v>-0.39057377605143939</v>
      </c>
    </row>
    <row r="156" spans="1:36" x14ac:dyDescent="0.25">
      <c r="A156" s="3">
        <v>39203</v>
      </c>
      <c r="B156">
        <v>11262450</v>
      </c>
      <c r="C156">
        <v>11439.830250062103</v>
      </c>
      <c r="D156">
        <v>514647</v>
      </c>
      <c r="E156">
        <v>446454109</v>
      </c>
      <c r="F156">
        <v>36.49569928278688</v>
      </c>
      <c r="G156">
        <v>37.229999999999997</v>
      </c>
      <c r="H156">
        <v>51.66</v>
      </c>
      <c r="I156">
        <v>136786</v>
      </c>
      <c r="J156">
        <v>87319</v>
      </c>
      <c r="K156">
        <v>49466</v>
      </c>
      <c r="L156">
        <v>74.065468513787664</v>
      </c>
      <c r="M156" s="2">
        <v>122.31</v>
      </c>
      <c r="N156">
        <v>96364.2</v>
      </c>
      <c r="O156">
        <v>88884.800000000003</v>
      </c>
      <c r="P156">
        <v>0.28000000000000003</v>
      </c>
      <c r="Q156">
        <v>290.63106628632545</v>
      </c>
      <c r="R156" s="2">
        <v>3.183501680720191E-2</v>
      </c>
      <c r="S156">
        <v>21887.504100472572</v>
      </c>
      <c r="T156">
        <v>984659.56894200924</v>
      </c>
      <c r="U156">
        <v>261708.79029179551</v>
      </c>
      <c r="V156">
        <v>167064.97638273865</v>
      </c>
      <c r="W156">
        <v>94641.900637301733</v>
      </c>
      <c r="X156">
        <v>52</v>
      </c>
      <c r="Y156">
        <v>21</v>
      </c>
      <c r="Z156">
        <v>27</v>
      </c>
      <c r="AA156">
        <v>70</v>
      </c>
      <c r="AB156">
        <v>212217</v>
      </c>
      <c r="AC156" s="2">
        <v>46.980861794437075</v>
      </c>
      <c r="AD156" s="2">
        <v>5.8044982698961967</v>
      </c>
      <c r="AE156">
        <v>0.84095968340340832</v>
      </c>
      <c r="AF156" s="2">
        <v>2.9802692499465877</v>
      </c>
      <c r="AG156">
        <v>10.564686012731151</v>
      </c>
      <c r="AH156">
        <v>1.0070919904322073</v>
      </c>
      <c r="AI156">
        <v>10.14853386934076</v>
      </c>
      <c r="AJ156">
        <v>0.87466137655607401</v>
      </c>
    </row>
    <row r="157" spans="1:36" x14ac:dyDescent="0.25">
      <c r="A157" s="3">
        <v>39234</v>
      </c>
      <c r="B157">
        <v>9597679</v>
      </c>
      <c r="C157">
        <v>9748.8396001390283</v>
      </c>
      <c r="D157">
        <v>525046</v>
      </c>
      <c r="E157">
        <v>452495224</v>
      </c>
      <c r="F157">
        <v>35.995758196721305</v>
      </c>
      <c r="G157">
        <v>36.72</v>
      </c>
      <c r="H157">
        <v>51.06</v>
      </c>
      <c r="I157">
        <v>131481</v>
      </c>
      <c r="J157">
        <v>85840</v>
      </c>
      <c r="K157">
        <v>45641</v>
      </c>
      <c r="L157">
        <v>74.785321036318834</v>
      </c>
      <c r="M157" s="2">
        <v>123.4</v>
      </c>
      <c r="N157">
        <v>97321.2</v>
      </c>
      <c r="O157">
        <v>89848.3</v>
      </c>
      <c r="P157">
        <v>0.28000000000000003</v>
      </c>
      <c r="Q157">
        <v>291.44483327192711</v>
      </c>
      <c r="R157" s="2">
        <v>3.6901648315724733E-2</v>
      </c>
      <c r="S157">
        <v>18600.099174165138</v>
      </c>
      <c r="T157">
        <v>1001750.7797399226</v>
      </c>
      <c r="U157">
        <v>250856.48547172014</v>
      </c>
      <c r="V157">
        <v>163776.67277319502</v>
      </c>
      <c r="W157">
        <v>87079.8126985251</v>
      </c>
      <c r="X157">
        <v>50</v>
      </c>
      <c r="Y157">
        <v>34</v>
      </c>
      <c r="Z157">
        <v>26</v>
      </c>
      <c r="AA157">
        <v>62</v>
      </c>
      <c r="AB157">
        <v>181667</v>
      </c>
      <c r="AC157" s="2">
        <v>45.684019545510424</v>
      </c>
      <c r="AD157" s="2">
        <v>7.5568726575437895</v>
      </c>
      <c r="AE157">
        <v>0.89117815387131927</v>
      </c>
      <c r="AF157" s="2">
        <v>2.6965116443489201</v>
      </c>
      <c r="AG157">
        <v>9.1758402633111089</v>
      </c>
      <c r="AH157">
        <v>0.99310739880578147</v>
      </c>
      <c r="AI157">
        <v>8.9820628020261353</v>
      </c>
      <c r="AJ157">
        <v>1.0839873634187258</v>
      </c>
    </row>
    <row r="158" spans="1:36" x14ac:dyDescent="0.25">
      <c r="A158" s="3">
        <v>39264</v>
      </c>
      <c r="B158">
        <v>10010252</v>
      </c>
      <c r="C158">
        <v>10167.910502629949</v>
      </c>
      <c r="D158">
        <v>541348</v>
      </c>
      <c r="E158">
        <v>462194625</v>
      </c>
      <c r="F158">
        <v>35.191931352459008</v>
      </c>
      <c r="G158">
        <v>35.9</v>
      </c>
      <c r="H158">
        <v>50.61</v>
      </c>
      <c r="I158">
        <v>139433</v>
      </c>
      <c r="J158">
        <v>91588</v>
      </c>
      <c r="K158">
        <v>47845</v>
      </c>
      <c r="L158">
        <v>73.992939934368806</v>
      </c>
      <c r="M158" s="2">
        <v>124.26</v>
      </c>
      <c r="N158">
        <v>98100.3</v>
      </c>
      <c r="O158">
        <v>91151.8</v>
      </c>
      <c r="P158">
        <v>0.24</v>
      </c>
      <c r="Q158">
        <v>292.14430087177971</v>
      </c>
      <c r="R158" s="2">
        <v>3.7419115951374815E-2</v>
      </c>
      <c r="S158">
        <v>19353.209231399611</v>
      </c>
      <c r="T158">
        <v>1030380.933062881</v>
      </c>
      <c r="U158">
        <v>265391.40190738067</v>
      </c>
      <c r="V158">
        <v>174325.07166806408</v>
      </c>
      <c r="W158">
        <v>91066.33023931658</v>
      </c>
      <c r="X158">
        <v>48</v>
      </c>
      <c r="Y158">
        <v>34</v>
      </c>
      <c r="Z158">
        <v>29</v>
      </c>
      <c r="AA158">
        <v>70</v>
      </c>
      <c r="AB158">
        <v>126992</v>
      </c>
      <c r="AC158" s="2">
        <v>45.177583181395022</v>
      </c>
      <c r="AD158" s="2">
        <v>6.2777967841258997</v>
      </c>
      <c r="AE158">
        <v>0.69692058346839669</v>
      </c>
      <c r="AF158" s="2">
        <v>2.9452363513437385</v>
      </c>
      <c r="AG158">
        <v>8.6392887636753901</v>
      </c>
      <c r="AH158">
        <v>0.80054499944515189</v>
      </c>
      <c r="AI158">
        <v>8.3189445677012799</v>
      </c>
      <c r="AJ158">
        <v>1.4507787014334195</v>
      </c>
    </row>
    <row r="159" spans="1:36" x14ac:dyDescent="0.25">
      <c r="A159" s="3">
        <v>39295</v>
      </c>
      <c r="B159">
        <v>10506154</v>
      </c>
      <c r="C159">
        <v>10671.62281217772</v>
      </c>
      <c r="D159">
        <v>559351</v>
      </c>
      <c r="E159">
        <v>474134511</v>
      </c>
      <c r="F159">
        <v>35.015481557377043</v>
      </c>
      <c r="G159">
        <v>35.72</v>
      </c>
      <c r="H159">
        <v>49.89</v>
      </c>
      <c r="I159">
        <v>141760</v>
      </c>
      <c r="J159">
        <v>92375</v>
      </c>
      <c r="K159">
        <v>49384</v>
      </c>
      <c r="L159">
        <v>74.370263239418861</v>
      </c>
      <c r="M159" s="2">
        <v>124.29</v>
      </c>
      <c r="N159">
        <v>98742.3</v>
      </c>
      <c r="O159">
        <v>91745.600000000006</v>
      </c>
      <c r="P159">
        <v>0.47</v>
      </c>
      <c r="Q159">
        <v>293.51737908587705</v>
      </c>
      <c r="R159" s="2">
        <v>4.1774098746972799E-2</v>
      </c>
      <c r="S159">
        <v>20216.936240472383</v>
      </c>
      <c r="T159">
        <v>1059666.7163067404</v>
      </c>
      <c r="U159">
        <v>268558.30007212557</v>
      </c>
      <c r="V159">
        <v>175000.51473732083</v>
      </c>
      <c r="W159">
        <v>93555.890877270387</v>
      </c>
      <c r="X159">
        <v>49</v>
      </c>
      <c r="Y159">
        <v>24</v>
      </c>
      <c r="Z159">
        <v>28</v>
      </c>
      <c r="AA159">
        <v>64</v>
      </c>
      <c r="AB159">
        <v>133329</v>
      </c>
      <c r="AC159" s="2">
        <v>43.879561010669185</v>
      </c>
      <c r="AD159" s="2">
        <v>6.5951972555746252</v>
      </c>
      <c r="AE159">
        <v>2.414292612265001E-2</v>
      </c>
      <c r="AF159" s="2">
        <v>3.0018919487071694</v>
      </c>
      <c r="AG159">
        <v>8.7540930523018581</v>
      </c>
      <c r="AH159">
        <v>0.65443224944266021</v>
      </c>
      <c r="AI159">
        <v>8.7091136375754719</v>
      </c>
      <c r="AJ159">
        <v>0.65144078339649525</v>
      </c>
    </row>
    <row r="160" spans="1:36" x14ac:dyDescent="0.25">
      <c r="A160" s="3">
        <v>39326</v>
      </c>
      <c r="B160">
        <v>9100858</v>
      </c>
      <c r="C160">
        <v>9244.1938166135878</v>
      </c>
      <c r="D160">
        <v>571372</v>
      </c>
      <c r="E160">
        <v>483626841</v>
      </c>
      <c r="F160">
        <v>34.799820696721305</v>
      </c>
      <c r="G160">
        <v>35.5</v>
      </c>
      <c r="H160">
        <v>49.43</v>
      </c>
      <c r="I160">
        <v>127292</v>
      </c>
      <c r="J160">
        <v>83129</v>
      </c>
      <c r="K160">
        <v>44163</v>
      </c>
      <c r="L160">
        <v>75.556716344249836</v>
      </c>
      <c r="M160" s="2">
        <v>125.36</v>
      </c>
      <c r="N160">
        <v>100628.3</v>
      </c>
      <c r="O160">
        <v>93459.4</v>
      </c>
      <c r="P160">
        <v>0.18</v>
      </c>
      <c r="Q160">
        <v>294.04571036823165</v>
      </c>
      <c r="R160" s="2">
        <v>4.1462221459652282E-2</v>
      </c>
      <c r="S160">
        <v>17481.266345627249</v>
      </c>
      <c r="T160">
        <v>1080495.09914892</v>
      </c>
      <c r="U160">
        <v>240715.99966547947</v>
      </c>
      <c r="V160">
        <v>157201.39785840147</v>
      </c>
      <c r="W160">
        <v>83514.601807077968</v>
      </c>
      <c r="X160">
        <v>50</v>
      </c>
      <c r="Y160">
        <v>16</v>
      </c>
      <c r="Z160">
        <v>23</v>
      </c>
      <c r="AA160">
        <v>67</v>
      </c>
      <c r="AB160">
        <v>251168</v>
      </c>
      <c r="AC160" s="2">
        <v>43.480960634911646</v>
      </c>
      <c r="AD160" s="2">
        <v>7.2828412494651218</v>
      </c>
      <c r="AE160">
        <v>0.86088985437282606</v>
      </c>
      <c r="AF160" s="2">
        <v>3.4617103278780093</v>
      </c>
      <c r="AG160">
        <v>8.4990371531648901</v>
      </c>
      <c r="AH160">
        <v>1.9100223511099079</v>
      </c>
      <c r="AI160">
        <v>8.2339888870102129</v>
      </c>
      <c r="AJ160">
        <v>1.8679914895101124</v>
      </c>
    </row>
    <row r="161" spans="1:36" x14ac:dyDescent="0.25">
      <c r="A161" s="3">
        <v>39356</v>
      </c>
      <c r="B161">
        <v>10778853</v>
      </c>
      <c r="C161">
        <v>10948.616740617952</v>
      </c>
      <c r="D161">
        <v>586902</v>
      </c>
      <c r="E161">
        <v>494011072</v>
      </c>
      <c r="F161">
        <v>34.721398565573764</v>
      </c>
      <c r="G161">
        <v>35.42</v>
      </c>
      <c r="H161">
        <v>48.88</v>
      </c>
      <c r="I161">
        <v>147406</v>
      </c>
      <c r="J161">
        <v>96248</v>
      </c>
      <c r="K161">
        <v>51158</v>
      </c>
      <c r="L161">
        <v>75.947945266369771</v>
      </c>
      <c r="M161" s="2">
        <v>126.19</v>
      </c>
      <c r="N161">
        <v>100931.5</v>
      </c>
      <c r="O161">
        <v>93712.3</v>
      </c>
      <c r="P161">
        <v>0.3</v>
      </c>
      <c r="Q161">
        <v>294.92784749933634</v>
      </c>
      <c r="R161" s="2">
        <v>4.1150810449547492E-2</v>
      </c>
      <c r="S161">
        <v>20642.494034347746</v>
      </c>
      <c r="T161">
        <v>1106543.5315496274</v>
      </c>
      <c r="U161">
        <v>277918.89584905893</v>
      </c>
      <c r="V161">
        <v>181465.73333297303</v>
      </c>
      <c r="W161">
        <v>96453.162516085897</v>
      </c>
      <c r="X161">
        <v>46</v>
      </c>
      <c r="Y161">
        <v>21</v>
      </c>
      <c r="Z161">
        <v>24</v>
      </c>
      <c r="AA161">
        <v>71</v>
      </c>
      <c r="AB161">
        <v>205260</v>
      </c>
      <c r="AC161" s="2">
        <v>42.995614569724694</v>
      </c>
      <c r="AD161" s="2">
        <v>6.9588065773859897</v>
      </c>
      <c r="AE161">
        <v>0.66209317166561199</v>
      </c>
      <c r="AF161" s="2">
        <v>3.6667917657034144</v>
      </c>
      <c r="AG161">
        <v>8.9498846614270313</v>
      </c>
      <c r="AH161">
        <v>0.30130688881755407</v>
      </c>
      <c r="AI161">
        <v>8.6447620273210966</v>
      </c>
      <c r="AJ161">
        <v>0.27059878407096338</v>
      </c>
    </row>
    <row r="162" spans="1:36" x14ac:dyDescent="0.25">
      <c r="A162" s="3">
        <v>39387</v>
      </c>
      <c r="B162">
        <v>10699740</v>
      </c>
      <c r="C162">
        <v>10868.257734311761</v>
      </c>
      <c r="D162">
        <v>607215</v>
      </c>
      <c r="E162">
        <v>510624877</v>
      </c>
      <c r="F162">
        <v>34.054810450819666</v>
      </c>
      <c r="G162">
        <v>34.74</v>
      </c>
      <c r="H162">
        <v>46.75</v>
      </c>
      <c r="I162">
        <v>144426</v>
      </c>
      <c r="J162">
        <v>94502</v>
      </c>
      <c r="K162">
        <v>49925</v>
      </c>
      <c r="L162">
        <v>77.370039010530206</v>
      </c>
      <c r="M162" s="2">
        <v>126.17</v>
      </c>
      <c r="N162">
        <v>102697.5</v>
      </c>
      <c r="O162">
        <v>95099.8</v>
      </c>
      <c r="P162">
        <v>0.38</v>
      </c>
      <c r="Q162">
        <v>296.04857331983385</v>
      </c>
      <c r="R162" s="2">
        <v>4.187736370178019E-2</v>
      </c>
      <c r="S162">
        <v>20413.414394437528</v>
      </c>
      <c r="T162">
        <v>1140507.6806731918</v>
      </c>
      <c r="U162">
        <v>271269.58703079866</v>
      </c>
      <c r="V162">
        <v>177499.33193181653</v>
      </c>
      <c r="W162">
        <v>93772.133359039392</v>
      </c>
      <c r="X162">
        <v>48</v>
      </c>
      <c r="Y162">
        <v>33</v>
      </c>
      <c r="Z162">
        <v>24</v>
      </c>
      <c r="AA162">
        <v>69</v>
      </c>
      <c r="AB162">
        <v>124554</v>
      </c>
      <c r="AC162" s="2">
        <v>40.851510084256624</v>
      </c>
      <c r="AD162" s="2">
        <v>6.1411626146210097</v>
      </c>
      <c r="AE162">
        <v>-1.5849116411759123E-2</v>
      </c>
      <c r="AF162" s="2">
        <v>3.7074439387441593</v>
      </c>
      <c r="AG162">
        <v>8.5783189087349054</v>
      </c>
      <c r="AH162">
        <v>1.7497015302457619</v>
      </c>
      <c r="AI162">
        <v>8.0154197731103558</v>
      </c>
      <c r="AJ162">
        <v>1.4805953967622187</v>
      </c>
    </row>
    <row r="163" spans="1:36" x14ac:dyDescent="0.25">
      <c r="A163" s="3">
        <v>39417</v>
      </c>
      <c r="B163">
        <v>10238632</v>
      </c>
      <c r="C163">
        <v>10399.887419953373</v>
      </c>
      <c r="D163">
        <v>627514</v>
      </c>
      <c r="E163">
        <v>523727373</v>
      </c>
      <c r="F163">
        <v>33.162758709016387</v>
      </c>
      <c r="G163">
        <v>33.83</v>
      </c>
      <c r="H163">
        <v>45.8</v>
      </c>
      <c r="I163">
        <v>149524</v>
      </c>
      <c r="J163">
        <v>100311</v>
      </c>
      <c r="K163">
        <v>49213</v>
      </c>
      <c r="L163">
        <v>77.967406929252093</v>
      </c>
      <c r="M163" s="2">
        <v>126.96</v>
      </c>
      <c r="N163">
        <v>108914.6</v>
      </c>
      <c r="O163">
        <v>100244</v>
      </c>
      <c r="P163">
        <v>0.74</v>
      </c>
      <c r="Q163">
        <v>298.23933276240064</v>
      </c>
      <c r="R163" s="2">
        <v>4.4573304332378161E-2</v>
      </c>
      <c r="S163">
        <v>19390.205619385277</v>
      </c>
      <c r="T163">
        <v>1169976.6543335798</v>
      </c>
      <c r="U163">
        <v>278781.97022309329</v>
      </c>
      <c r="V163">
        <v>187026.15108643906</v>
      </c>
      <c r="W163">
        <v>91755.81913665426</v>
      </c>
      <c r="X163">
        <v>36</v>
      </c>
      <c r="Y163">
        <v>30</v>
      </c>
      <c r="Z163">
        <v>22</v>
      </c>
      <c r="AA163">
        <v>62</v>
      </c>
      <c r="AB163">
        <v>-319414</v>
      </c>
      <c r="AC163" s="2">
        <v>39.578523972700673</v>
      </c>
      <c r="AD163" s="2">
        <v>5.808817401450117</v>
      </c>
      <c r="AE163">
        <v>0.62613933581674441</v>
      </c>
      <c r="AF163" s="2">
        <v>3.7106900919755326</v>
      </c>
      <c r="AG163">
        <v>11.422839540905327</v>
      </c>
      <c r="AH163">
        <v>6.0537987779644142</v>
      </c>
      <c r="AI163">
        <v>11.923809098470928</v>
      </c>
      <c r="AJ163">
        <v>5.4092647934065097</v>
      </c>
    </row>
    <row r="164" spans="1:36" x14ac:dyDescent="0.25">
      <c r="A164" s="3">
        <v>39448</v>
      </c>
      <c r="B164">
        <v>10741919</v>
      </c>
      <c r="C164">
        <v>10911.101041062724</v>
      </c>
      <c r="D164">
        <v>637031</v>
      </c>
      <c r="E164">
        <v>533192423</v>
      </c>
      <c r="F164">
        <v>36.534910348360654</v>
      </c>
      <c r="G164">
        <v>37.270000000000003</v>
      </c>
      <c r="H164">
        <v>53.08</v>
      </c>
      <c r="I164">
        <v>145339</v>
      </c>
      <c r="J164">
        <v>95374</v>
      </c>
      <c r="K164">
        <v>49965</v>
      </c>
      <c r="L164">
        <v>77.392306155838</v>
      </c>
      <c r="M164" s="2">
        <v>127.18</v>
      </c>
      <c r="N164">
        <v>110894</v>
      </c>
      <c r="O164">
        <v>101966.1</v>
      </c>
      <c r="P164">
        <v>0.54</v>
      </c>
      <c r="Q164">
        <v>299.84982515931762</v>
      </c>
      <c r="R164" s="2">
        <v>4.5613301648519622E-2</v>
      </c>
      <c r="S164">
        <v>20234.080482200847</v>
      </c>
      <c r="T164">
        <v>1181341.5048717621</v>
      </c>
      <c r="U164">
        <v>269523.76411282498</v>
      </c>
      <c r="V164">
        <v>176866.21951779339</v>
      </c>
      <c r="W164">
        <v>92657.544595031621</v>
      </c>
      <c r="X164">
        <v>44</v>
      </c>
      <c r="Y164">
        <v>31</v>
      </c>
      <c r="Z164">
        <v>27</v>
      </c>
      <c r="AA164">
        <v>86</v>
      </c>
      <c r="AB164">
        <v>142921</v>
      </c>
      <c r="AC164" s="2">
        <v>46.402116115635891</v>
      </c>
      <c r="AD164" s="2">
        <v>6.2755912091585264</v>
      </c>
      <c r="AE164">
        <v>0.17328292375551335</v>
      </c>
      <c r="AF164" s="2">
        <v>3.4588914581252572</v>
      </c>
      <c r="AG164">
        <v>12.310118281410286</v>
      </c>
      <c r="AH164">
        <v>1.8173872006140623</v>
      </c>
      <c r="AI164">
        <v>12.298209019002337</v>
      </c>
      <c r="AJ164">
        <v>1.7179083037388798</v>
      </c>
    </row>
    <row r="165" spans="1:36" x14ac:dyDescent="0.25">
      <c r="A165" s="3">
        <v>39479</v>
      </c>
      <c r="B165">
        <v>10209500</v>
      </c>
      <c r="C165">
        <v>10370.296599586152</v>
      </c>
      <c r="D165">
        <v>650206</v>
      </c>
      <c r="E165">
        <v>541753863</v>
      </c>
      <c r="F165">
        <v>36.64274077868852</v>
      </c>
      <c r="G165">
        <v>37.380000000000003</v>
      </c>
      <c r="H165">
        <v>52.59</v>
      </c>
      <c r="I165">
        <v>133921</v>
      </c>
      <c r="J165">
        <v>86600</v>
      </c>
      <c r="K165">
        <v>47321</v>
      </c>
      <c r="L165">
        <v>78.026212600243113</v>
      </c>
      <c r="M165" s="2">
        <v>126.83</v>
      </c>
      <c r="N165">
        <v>110935.6</v>
      </c>
      <c r="O165">
        <v>102237.5</v>
      </c>
      <c r="P165">
        <v>0.49</v>
      </c>
      <c r="Q165">
        <v>301.31908930259823</v>
      </c>
      <c r="R165" s="2">
        <v>4.6133818027277229E-2</v>
      </c>
      <c r="S165">
        <v>19137.412899943662</v>
      </c>
      <c r="T165">
        <v>1199894.3880271795</v>
      </c>
      <c r="U165">
        <v>247138.68579955876</v>
      </c>
      <c r="V165">
        <v>159812.20413707924</v>
      </c>
      <c r="W165">
        <v>87326.48166247952</v>
      </c>
      <c r="X165">
        <v>43</v>
      </c>
      <c r="Y165">
        <v>25</v>
      </c>
      <c r="Z165">
        <v>24</v>
      </c>
      <c r="AA165">
        <v>81</v>
      </c>
      <c r="AB165">
        <v>204963</v>
      </c>
      <c r="AC165" s="2">
        <v>45.860880673701089</v>
      </c>
      <c r="AD165" s="2">
        <v>5.524586072052573</v>
      </c>
      <c r="AE165">
        <v>-0.27520050322378253</v>
      </c>
      <c r="AF165" s="2">
        <v>3.2273426126236515</v>
      </c>
      <c r="AG165">
        <v>12.842525844241838</v>
      </c>
      <c r="AH165">
        <v>3.7513300990132947E-2</v>
      </c>
      <c r="AI165">
        <v>12.898256571537114</v>
      </c>
      <c r="AJ165">
        <v>0.26616689272218608</v>
      </c>
    </row>
    <row r="166" spans="1:36" x14ac:dyDescent="0.25">
      <c r="A166" s="3">
        <v>39508</v>
      </c>
      <c r="B166">
        <v>12253961</v>
      </c>
      <c r="C166">
        <v>12446.957254494475</v>
      </c>
      <c r="D166">
        <v>675746</v>
      </c>
      <c r="E166">
        <v>558876097</v>
      </c>
      <c r="F166">
        <v>36.887809938524583</v>
      </c>
      <c r="G166">
        <v>37.630000000000003</v>
      </c>
      <c r="H166">
        <v>50.48</v>
      </c>
      <c r="I166">
        <v>148365</v>
      </c>
      <c r="J166">
        <v>97544</v>
      </c>
      <c r="K166">
        <v>50821</v>
      </c>
      <c r="L166">
        <v>78.371582158967001</v>
      </c>
      <c r="M166" s="2">
        <v>126.48</v>
      </c>
      <c r="N166">
        <v>105010.1</v>
      </c>
      <c r="O166">
        <v>97158.9</v>
      </c>
      <c r="P166">
        <v>0.48</v>
      </c>
      <c r="Q166">
        <v>302.76542093125067</v>
      </c>
      <c r="R166" s="2">
        <v>4.7280323158122917E-2</v>
      </c>
      <c r="S166">
        <v>22859.968153334787</v>
      </c>
      <c r="T166">
        <v>1241068.9394924543</v>
      </c>
      <c r="U166">
        <v>272485.80562489154</v>
      </c>
      <c r="V166">
        <v>179148.42061048376</v>
      </c>
      <c r="W166">
        <v>93337.385014407817</v>
      </c>
      <c r="X166">
        <v>42</v>
      </c>
      <c r="Y166">
        <v>19</v>
      </c>
      <c r="Z166">
        <v>26</v>
      </c>
      <c r="AA166">
        <v>79</v>
      </c>
      <c r="AB166">
        <v>206556</v>
      </c>
      <c r="AC166" s="2">
        <v>43.686457839884255</v>
      </c>
      <c r="AD166" s="2">
        <v>5.9119075531736787</v>
      </c>
      <c r="AE166">
        <v>-0.27595994638491828</v>
      </c>
      <c r="AF166" s="2">
        <v>2.550917115439133</v>
      </c>
      <c r="AG166">
        <v>10.921787591475285</v>
      </c>
      <c r="AH166">
        <v>-5.3413872553084829</v>
      </c>
      <c r="AI166">
        <v>9.8342068017490227</v>
      </c>
      <c r="AJ166">
        <v>-4.9674532338916837</v>
      </c>
    </row>
    <row r="167" spans="1:36" x14ac:dyDescent="0.25">
      <c r="A167" s="3">
        <v>39539</v>
      </c>
      <c r="B167">
        <v>11597759</v>
      </c>
      <c r="C167">
        <v>11780.420267448917</v>
      </c>
      <c r="D167">
        <v>694533</v>
      </c>
      <c r="E167">
        <v>570788117</v>
      </c>
      <c r="F167">
        <v>36.691754610655728</v>
      </c>
      <c r="G167">
        <v>37.43</v>
      </c>
      <c r="H167">
        <v>50.6</v>
      </c>
      <c r="I167">
        <v>149626</v>
      </c>
      <c r="J167">
        <v>97173</v>
      </c>
      <c r="K167">
        <v>52453</v>
      </c>
      <c r="L167">
        <v>79.397988719675638</v>
      </c>
      <c r="M167" s="2">
        <v>127.79</v>
      </c>
      <c r="N167">
        <v>106190.5</v>
      </c>
      <c r="O167">
        <v>97621.8</v>
      </c>
      <c r="P167">
        <v>0.55000000000000004</v>
      </c>
      <c r="Q167">
        <v>304.43063074637257</v>
      </c>
      <c r="R167" s="2">
        <v>5.0414329112711043E-2</v>
      </c>
      <c r="S167">
        <v>21517.46633817055</v>
      </c>
      <c r="T167">
        <v>1268595.6959908104</v>
      </c>
      <c r="U167">
        <v>273298.60439794941</v>
      </c>
      <c r="V167">
        <v>177490.84574313246</v>
      </c>
      <c r="W167">
        <v>95807.758654816949</v>
      </c>
      <c r="X167">
        <v>49</v>
      </c>
      <c r="Y167">
        <v>42</v>
      </c>
      <c r="Z167">
        <v>24</v>
      </c>
      <c r="AA167">
        <v>73</v>
      </c>
      <c r="AB167">
        <v>294522</v>
      </c>
      <c r="AC167" s="2">
        <v>43.371996959725777</v>
      </c>
      <c r="AD167" s="2">
        <v>5.3590568060021493</v>
      </c>
      <c r="AE167">
        <v>1.0357368753953322</v>
      </c>
      <c r="AF167" s="2">
        <v>2.091685549938993</v>
      </c>
      <c r="AG167">
        <v>11.306829735627888</v>
      </c>
      <c r="AH167">
        <v>1.1240823501739383</v>
      </c>
      <c r="AI167">
        <v>10.790214052007574</v>
      </c>
      <c r="AJ167">
        <v>0.47643602387430484</v>
      </c>
    </row>
    <row r="168" spans="1:36" x14ac:dyDescent="0.25">
      <c r="A168" s="3">
        <v>39569</v>
      </c>
      <c r="B168">
        <v>10912100</v>
      </c>
      <c r="C168">
        <v>11083.962341382445</v>
      </c>
      <c r="D168">
        <v>714469</v>
      </c>
      <c r="E168">
        <v>585362795</v>
      </c>
      <c r="F168">
        <v>36.848598872950816</v>
      </c>
      <c r="G168">
        <v>37.590000000000003</v>
      </c>
      <c r="H168">
        <v>48.39</v>
      </c>
      <c r="I168">
        <v>147429</v>
      </c>
      <c r="J168">
        <v>97386</v>
      </c>
      <c r="K168">
        <v>50043</v>
      </c>
      <c r="L168">
        <v>79.112363325751033</v>
      </c>
      <c r="M168" s="2">
        <v>129.44</v>
      </c>
      <c r="N168">
        <v>108433.60000000001</v>
      </c>
      <c r="O168">
        <v>99652.5</v>
      </c>
      <c r="P168">
        <v>0.79</v>
      </c>
      <c r="Q168">
        <v>306.83563272926892</v>
      </c>
      <c r="R168" s="2">
        <v>5.5756484157061692E-2</v>
      </c>
      <c r="S168">
        <v>20086.669985441305</v>
      </c>
      <c r="T168">
        <v>1294780.9254319698</v>
      </c>
      <c r="U168">
        <v>267175.00277200254</v>
      </c>
      <c r="V168">
        <v>176485.66306462255</v>
      </c>
      <c r="W168">
        <v>90689.339707379972</v>
      </c>
      <c r="X168">
        <v>47</v>
      </c>
      <c r="Y168">
        <v>34</v>
      </c>
      <c r="Z168">
        <v>25</v>
      </c>
      <c r="AA168">
        <v>75</v>
      </c>
      <c r="AB168">
        <v>202984</v>
      </c>
      <c r="AC168" s="2">
        <v>40.553245210213149</v>
      </c>
      <c r="AD168" s="2">
        <v>5.8294497588095684</v>
      </c>
      <c r="AE168">
        <v>1.2911808435714711</v>
      </c>
      <c r="AF168" s="2">
        <v>2.0022143076287024</v>
      </c>
      <c r="AG168">
        <v>12.52477579848119</v>
      </c>
      <c r="AH168">
        <v>2.1123358492520561</v>
      </c>
      <c r="AI168">
        <v>12.11421975410869</v>
      </c>
      <c r="AJ168">
        <v>2.0801706176284407</v>
      </c>
    </row>
    <row r="169" spans="1:36" x14ac:dyDescent="0.25">
      <c r="A169" s="3">
        <v>39600</v>
      </c>
      <c r="B169">
        <v>10486805</v>
      </c>
      <c r="C169">
        <v>10651.969071161475</v>
      </c>
      <c r="D169">
        <v>730738</v>
      </c>
      <c r="E169">
        <v>597426046</v>
      </c>
      <c r="F169">
        <v>37.279920594262293</v>
      </c>
      <c r="G169">
        <v>38.03</v>
      </c>
      <c r="H169">
        <v>51.39</v>
      </c>
      <c r="I169">
        <v>151144</v>
      </c>
      <c r="J169">
        <v>100790</v>
      </c>
      <c r="K169">
        <v>50354</v>
      </c>
      <c r="L169">
        <v>79.82643082214534</v>
      </c>
      <c r="M169" s="2">
        <v>131.11000000000001</v>
      </c>
      <c r="N169">
        <v>110566.9</v>
      </c>
      <c r="O169">
        <v>101805.3</v>
      </c>
      <c r="P169">
        <v>0.74</v>
      </c>
      <c r="Q169">
        <v>309.10621641146554</v>
      </c>
      <c r="R169" s="2">
        <v>6.0599403809158625E-2</v>
      </c>
      <c r="S169">
        <v>19162.000759693452</v>
      </c>
      <c r="T169">
        <v>1314536.49720465</v>
      </c>
      <c r="U169">
        <v>271895.40482840576</v>
      </c>
      <c r="V169">
        <v>181312.77359772811</v>
      </c>
      <c r="W169">
        <v>90582.631230677667</v>
      </c>
      <c r="X169">
        <v>51</v>
      </c>
      <c r="Y169">
        <v>55</v>
      </c>
      <c r="Z169">
        <v>26</v>
      </c>
      <c r="AA169">
        <v>69</v>
      </c>
      <c r="AB169">
        <v>309442</v>
      </c>
      <c r="AC169" s="2">
        <v>42.74003875193646</v>
      </c>
      <c r="AD169" s="2">
        <v>6.2479740680713158</v>
      </c>
      <c r="AE169">
        <v>1.2901730531520439</v>
      </c>
      <c r="AF169" s="2">
        <v>2.0710805464466464</v>
      </c>
      <c r="AG169">
        <v>13.610292515916367</v>
      </c>
      <c r="AH169">
        <v>1.9673791149606545</v>
      </c>
      <c r="AI169">
        <v>13.307986906819602</v>
      </c>
      <c r="AJ169">
        <v>2.1603070670580315</v>
      </c>
    </row>
    <row r="170" spans="1:36" x14ac:dyDescent="0.25">
      <c r="A170" s="3">
        <v>39630</v>
      </c>
      <c r="B170">
        <v>11046848</v>
      </c>
      <c r="C170">
        <v>11220.83258245214</v>
      </c>
      <c r="D170">
        <v>747211</v>
      </c>
      <c r="E170">
        <v>605029042</v>
      </c>
      <c r="F170">
        <v>38.622899590163932</v>
      </c>
      <c r="G170">
        <v>39.4</v>
      </c>
      <c r="H170">
        <v>53.59</v>
      </c>
      <c r="I170">
        <v>155913</v>
      </c>
      <c r="J170">
        <v>103253</v>
      </c>
      <c r="K170">
        <v>52659</v>
      </c>
      <c r="L170">
        <v>79.762309825524554</v>
      </c>
      <c r="M170" s="2">
        <v>130.91</v>
      </c>
      <c r="N170">
        <v>112385.60000000001</v>
      </c>
      <c r="O170">
        <v>104137.4</v>
      </c>
      <c r="P170">
        <v>0.53</v>
      </c>
      <c r="Q170">
        <v>310.74447935844631</v>
      </c>
      <c r="R170" s="2">
        <v>6.3667777982190144E-2</v>
      </c>
      <c r="S170">
        <v>20078.920323339538</v>
      </c>
      <c r="T170">
        <v>1337083.5028040446</v>
      </c>
      <c r="U170">
        <v>278995.75912652112</v>
      </c>
      <c r="V170">
        <v>184764.25389217507</v>
      </c>
      <c r="W170">
        <v>94229.715802040097</v>
      </c>
      <c r="X170">
        <v>48</v>
      </c>
      <c r="Y170">
        <v>33</v>
      </c>
      <c r="Z170">
        <v>24</v>
      </c>
      <c r="AA170">
        <v>72</v>
      </c>
      <c r="AB170">
        <v>203218</v>
      </c>
      <c r="AC170" s="2">
        <v>44.396589968500201</v>
      </c>
      <c r="AD170" s="2">
        <v>5.3516819571865382</v>
      </c>
      <c r="AE170">
        <v>-0.152543665624294</v>
      </c>
      <c r="AF170" s="2">
        <v>2.1702043245387825</v>
      </c>
      <c r="AG170">
        <v>14.561933041998865</v>
      </c>
      <c r="AH170">
        <v>1.6448864895371118</v>
      </c>
      <c r="AI170">
        <v>14.246125693623156</v>
      </c>
      <c r="AJ170">
        <v>2.2907451773139353</v>
      </c>
    </row>
    <row r="171" spans="1:36" x14ac:dyDescent="0.25">
      <c r="A171" s="3">
        <v>39661</v>
      </c>
      <c r="B171">
        <v>9641760</v>
      </c>
      <c r="C171">
        <v>9793.6148628263691</v>
      </c>
      <c r="D171">
        <v>765976</v>
      </c>
      <c r="E171">
        <v>617752277</v>
      </c>
      <c r="F171">
        <v>39.338501536885254</v>
      </c>
      <c r="G171">
        <v>40.130000000000003</v>
      </c>
      <c r="H171">
        <v>54.49</v>
      </c>
      <c r="I171">
        <v>147370</v>
      </c>
      <c r="J171">
        <v>97944</v>
      </c>
      <c r="K171">
        <v>49427</v>
      </c>
      <c r="L171">
        <v>82.013930555876996</v>
      </c>
      <c r="M171" s="2">
        <v>131.02000000000001</v>
      </c>
      <c r="N171">
        <v>114636.4</v>
      </c>
      <c r="O171">
        <v>106463.5</v>
      </c>
      <c r="P171">
        <v>0.28000000000000003</v>
      </c>
      <c r="Q171">
        <v>311.61456390064996</v>
      </c>
      <c r="R171" s="2">
        <v>6.1656263322922511E-2</v>
      </c>
      <c r="S171">
        <v>17476.077810266324</v>
      </c>
      <c r="T171">
        <v>1366835.0618530835</v>
      </c>
      <c r="U171">
        <v>262972.31645023986</v>
      </c>
      <c r="V171">
        <v>174774.78837214014</v>
      </c>
      <c r="W171">
        <v>88199.312513985235</v>
      </c>
      <c r="X171">
        <v>44</v>
      </c>
      <c r="Y171">
        <v>31</v>
      </c>
      <c r="Z171">
        <v>23</v>
      </c>
      <c r="AA171">
        <v>65</v>
      </c>
      <c r="AB171">
        <v>239123</v>
      </c>
      <c r="AC171" s="2">
        <v>45.517909456357629</v>
      </c>
      <c r="AD171" s="2">
        <v>5.4147558130179352</v>
      </c>
      <c r="AE171">
        <v>8.4027194255598125E-2</v>
      </c>
      <c r="AF171" s="2">
        <v>2.3804188799114279</v>
      </c>
      <c r="AG171">
        <v>16.096546262341448</v>
      </c>
      <c r="AH171">
        <v>2.0027476829771684</v>
      </c>
      <c r="AI171">
        <v>16.042077222231899</v>
      </c>
      <c r="AJ171">
        <v>2.2336835757374551</v>
      </c>
    </row>
    <row r="172" spans="1:36" x14ac:dyDescent="0.25">
      <c r="A172" s="3">
        <v>39692</v>
      </c>
      <c r="B172">
        <v>10268843</v>
      </c>
      <c r="C172">
        <v>10430.574234250855</v>
      </c>
      <c r="D172">
        <v>794301</v>
      </c>
      <c r="E172">
        <v>639031340</v>
      </c>
      <c r="F172">
        <v>39.573767930327868</v>
      </c>
      <c r="G172">
        <v>40.369999999999997</v>
      </c>
      <c r="H172">
        <v>56.31</v>
      </c>
      <c r="I172">
        <v>162011</v>
      </c>
      <c r="J172">
        <v>110040</v>
      </c>
      <c r="K172">
        <v>51970</v>
      </c>
      <c r="L172">
        <v>83.354850148675581</v>
      </c>
      <c r="M172" s="2">
        <v>130.84</v>
      </c>
      <c r="N172">
        <v>116630.9</v>
      </c>
      <c r="O172">
        <v>108245</v>
      </c>
      <c r="P172">
        <v>0.26</v>
      </c>
      <c r="Q172">
        <v>312.42476176679162</v>
      </c>
      <c r="R172" s="2">
        <v>6.2504062295430263E-2</v>
      </c>
      <c r="S172">
        <v>18564.42346923942</v>
      </c>
      <c r="T172">
        <v>1413703.5790052463</v>
      </c>
      <c r="U172">
        <v>288348.53605650627</v>
      </c>
      <c r="V172">
        <v>195850.11454566632</v>
      </c>
      <c r="W172">
        <v>92496.641702456196</v>
      </c>
      <c r="X172">
        <v>46</v>
      </c>
      <c r="Y172">
        <v>34</v>
      </c>
      <c r="Z172">
        <v>26</v>
      </c>
      <c r="AA172">
        <v>73</v>
      </c>
      <c r="AB172">
        <v>282841</v>
      </c>
      <c r="AC172" s="2">
        <v>47.114731648468599</v>
      </c>
      <c r="AD172" s="2">
        <v>4.3714103382259228</v>
      </c>
      <c r="AE172">
        <v>-0.13738360555640705</v>
      </c>
      <c r="AF172" s="2">
        <v>2.8033324120503744</v>
      </c>
      <c r="AG172">
        <v>15.902683439946808</v>
      </c>
      <c r="AH172">
        <v>1.7398487740368784</v>
      </c>
      <c r="AI172">
        <v>15.820345519016833</v>
      </c>
      <c r="AJ172">
        <v>1.6733434463454655</v>
      </c>
    </row>
    <row r="173" spans="1:36" x14ac:dyDescent="0.25">
      <c r="A173" s="3">
        <v>39722</v>
      </c>
      <c r="B173">
        <v>9185386</v>
      </c>
      <c r="C173">
        <v>9330.0531075651379</v>
      </c>
      <c r="D173">
        <v>814746</v>
      </c>
      <c r="E173">
        <v>660236944</v>
      </c>
      <c r="F173">
        <v>42.083276127049182</v>
      </c>
      <c r="G173">
        <v>42.93</v>
      </c>
      <c r="H173">
        <v>57.42</v>
      </c>
      <c r="I173">
        <v>156782</v>
      </c>
      <c r="J173">
        <v>106778</v>
      </c>
      <c r="K173">
        <v>50004</v>
      </c>
      <c r="L173">
        <v>82.894471011159865</v>
      </c>
      <c r="M173" s="2">
        <v>128.12</v>
      </c>
      <c r="N173">
        <v>116428.7</v>
      </c>
      <c r="O173">
        <v>108057.60000000001</v>
      </c>
      <c r="P173">
        <v>0.45</v>
      </c>
      <c r="Q173">
        <v>313.83067319474219</v>
      </c>
      <c r="R173" s="2">
        <v>6.409305142149524E-2</v>
      </c>
      <c r="S173">
        <v>16531.315820300671</v>
      </c>
      <c r="T173">
        <v>1443595.5812947829</v>
      </c>
      <c r="U173">
        <v>277791.85467195744</v>
      </c>
      <c r="V173">
        <v>189193.01104822155</v>
      </c>
      <c r="W173">
        <v>88598.843623735898</v>
      </c>
      <c r="X173">
        <v>48</v>
      </c>
      <c r="Y173">
        <v>31</v>
      </c>
      <c r="Z173">
        <v>22</v>
      </c>
      <c r="AA173">
        <v>65</v>
      </c>
      <c r="AB173">
        <v>61401</v>
      </c>
      <c r="AC173" s="2">
        <v>47.938189982263843</v>
      </c>
      <c r="AD173" s="2">
        <v>1.5294397337348498</v>
      </c>
      <c r="AE173">
        <v>-2.0788749617853819</v>
      </c>
      <c r="AF173" s="2">
        <v>2.6306457756005486</v>
      </c>
      <c r="AG173">
        <v>15.354175851939189</v>
      </c>
      <c r="AH173">
        <v>-0.17336743521656484</v>
      </c>
      <c r="AI173">
        <v>15.307809113638227</v>
      </c>
      <c r="AJ173">
        <v>-0.17312577948173091</v>
      </c>
    </row>
    <row r="174" spans="1:36" x14ac:dyDescent="0.25">
      <c r="A174" s="3">
        <v>39753</v>
      </c>
      <c r="B174">
        <v>8484158</v>
      </c>
      <c r="C174">
        <v>8617.7809743622784</v>
      </c>
      <c r="D174">
        <v>825652</v>
      </c>
      <c r="E174">
        <v>671620603</v>
      </c>
      <c r="F174">
        <v>43.18118596311475</v>
      </c>
      <c r="G174">
        <v>44.05</v>
      </c>
      <c r="H174">
        <v>59.88</v>
      </c>
      <c r="I174">
        <v>142181</v>
      </c>
      <c r="J174">
        <v>96055</v>
      </c>
      <c r="K174">
        <v>46126</v>
      </c>
      <c r="L174">
        <v>83.288874345382595</v>
      </c>
      <c r="M174" s="2">
        <v>124.93</v>
      </c>
      <c r="N174">
        <v>118219</v>
      </c>
      <c r="O174">
        <v>109270.9</v>
      </c>
      <c r="P174">
        <v>0.36</v>
      </c>
      <c r="Q174">
        <v>314.9604636182433</v>
      </c>
      <c r="R174" s="2">
        <v>6.3881038460462891E-2</v>
      </c>
      <c r="S174">
        <v>15214.51478244295</v>
      </c>
      <c r="T174">
        <v>1457671.5974245532</v>
      </c>
      <c r="U174">
        <v>251017.62654656006</v>
      </c>
      <c r="V174">
        <v>169583.12375021857</v>
      </c>
      <c r="W174">
        <v>81434.502796341476</v>
      </c>
      <c r="X174">
        <v>45</v>
      </c>
      <c r="Y174">
        <v>38</v>
      </c>
      <c r="Z174">
        <v>21</v>
      </c>
      <c r="AA174">
        <v>67</v>
      </c>
      <c r="AB174">
        <v>-40821</v>
      </c>
      <c r="AC174" s="2">
        <v>50.27996008967466</v>
      </c>
      <c r="AD174" s="2">
        <v>-0.98280098280097983</v>
      </c>
      <c r="AE174">
        <v>-2.4898532625663439</v>
      </c>
      <c r="AF174" s="2">
        <v>1.6019772976931579</v>
      </c>
      <c r="AG174">
        <v>15.113805107232414</v>
      </c>
      <c r="AH174">
        <v>1.5376792835443576</v>
      </c>
      <c r="AI174">
        <v>14.901293167808971</v>
      </c>
      <c r="AJ174">
        <v>1.1228270848140154</v>
      </c>
    </row>
    <row r="175" spans="1:36" x14ac:dyDescent="0.25">
      <c r="A175" s="3">
        <v>39783</v>
      </c>
      <c r="B175">
        <v>8010831</v>
      </c>
      <c r="C175">
        <v>8136.999214374785</v>
      </c>
      <c r="D175">
        <v>833190</v>
      </c>
      <c r="E175">
        <v>669086673</v>
      </c>
      <c r="F175">
        <v>42.426372950819669</v>
      </c>
      <c r="G175">
        <v>43.28</v>
      </c>
      <c r="H175">
        <v>60.44</v>
      </c>
      <c r="I175">
        <v>162023</v>
      </c>
      <c r="J175">
        <v>112130</v>
      </c>
      <c r="K175">
        <v>49893</v>
      </c>
      <c r="L175">
        <v>83.684401742419155</v>
      </c>
      <c r="M175" s="2">
        <v>120.94</v>
      </c>
      <c r="N175">
        <v>123944.5</v>
      </c>
      <c r="O175">
        <v>113970.7</v>
      </c>
      <c r="P175">
        <v>0.28000000000000003</v>
      </c>
      <c r="Q175">
        <v>315.84235291637435</v>
      </c>
      <c r="R175" s="2">
        <v>5.9023134175254954E-2</v>
      </c>
      <c r="S175">
        <v>14325.592829450818</v>
      </c>
      <c r="T175">
        <v>1466872.5380339413</v>
      </c>
      <c r="U175">
        <v>285249.57000188826</v>
      </c>
      <c r="V175">
        <v>197410.45582609711</v>
      </c>
      <c r="W175">
        <v>87839.114175791154</v>
      </c>
      <c r="X175">
        <v>36</v>
      </c>
      <c r="Y175">
        <v>17</v>
      </c>
      <c r="Z175">
        <v>20</v>
      </c>
      <c r="AA175">
        <v>64</v>
      </c>
      <c r="AB175">
        <v>-654946</v>
      </c>
      <c r="AC175" s="2">
        <v>51.498106908634547</v>
      </c>
      <c r="AD175" s="2">
        <v>-4.74165091367359</v>
      </c>
      <c r="AE175">
        <v>-3.1937885215720829</v>
      </c>
      <c r="AF175" s="2">
        <v>-0.26924027418285812</v>
      </c>
      <c r="AG175">
        <v>13.799710966206536</v>
      </c>
      <c r="AH175">
        <v>4.8431301229074908</v>
      </c>
      <c r="AI175">
        <v>13.693288376361679</v>
      </c>
      <c r="AJ175">
        <v>4.3010536199482141</v>
      </c>
    </row>
    <row r="176" spans="1:36" x14ac:dyDescent="0.25">
      <c r="A176" s="3">
        <v>39814</v>
      </c>
      <c r="B176">
        <v>8806260</v>
      </c>
      <c r="C176">
        <v>8944.9559854127601</v>
      </c>
      <c r="D176">
        <v>828359</v>
      </c>
      <c r="E176">
        <v>664033110</v>
      </c>
      <c r="F176">
        <v>41.563729508196715</v>
      </c>
      <c r="G176">
        <v>42.4</v>
      </c>
      <c r="H176">
        <v>56.51</v>
      </c>
      <c r="I176">
        <v>133565</v>
      </c>
      <c r="J176">
        <v>84446</v>
      </c>
      <c r="K176">
        <v>49119</v>
      </c>
      <c r="L176">
        <v>84.028009401548914</v>
      </c>
      <c r="M176" s="2">
        <v>120.8</v>
      </c>
      <c r="N176">
        <v>126320.3</v>
      </c>
      <c r="O176">
        <v>115812.7</v>
      </c>
      <c r="P176">
        <v>0.48</v>
      </c>
      <c r="Q176">
        <v>317.35839621037292</v>
      </c>
      <c r="R176" s="2">
        <v>5.8391133100553105E-2</v>
      </c>
      <c r="S176">
        <v>15672.811514493285</v>
      </c>
      <c r="T176">
        <v>1451400.5987850663</v>
      </c>
      <c r="U176">
        <v>234024.52436289989</v>
      </c>
      <c r="V176">
        <v>147961.17983266158</v>
      </c>
      <c r="W176">
        <v>86063.344530238319</v>
      </c>
      <c r="X176">
        <v>36</v>
      </c>
      <c r="Y176">
        <v>32</v>
      </c>
      <c r="Z176">
        <v>22</v>
      </c>
      <c r="AA176">
        <v>91</v>
      </c>
      <c r="AB176">
        <v>-101748</v>
      </c>
      <c r="AC176" s="2">
        <v>47.87538850737014</v>
      </c>
      <c r="AD176" s="2">
        <v>-5.0165120301934323</v>
      </c>
      <c r="AE176">
        <v>-0.11575988093269762</v>
      </c>
      <c r="AF176" s="2">
        <v>-2.0593869731800774</v>
      </c>
      <c r="AG176">
        <v>13.91085180442586</v>
      </c>
      <c r="AH176">
        <v>1.9168256760082159</v>
      </c>
      <c r="AI176">
        <v>13.579611262958945</v>
      </c>
      <c r="AJ176">
        <v>1.6162048666894302</v>
      </c>
    </row>
    <row r="177" spans="1:36" x14ac:dyDescent="0.25">
      <c r="A177" s="3">
        <v>39845</v>
      </c>
      <c r="B177">
        <v>8847599</v>
      </c>
      <c r="C177">
        <v>8986.9460624126423</v>
      </c>
      <c r="D177">
        <v>826524</v>
      </c>
      <c r="E177">
        <v>666894339</v>
      </c>
      <c r="F177">
        <v>40.514833504098355</v>
      </c>
      <c r="G177">
        <v>41.33</v>
      </c>
      <c r="H177">
        <v>54.49</v>
      </c>
      <c r="I177">
        <v>123270</v>
      </c>
      <c r="J177">
        <v>78332</v>
      </c>
      <c r="K177">
        <v>44939</v>
      </c>
      <c r="L177">
        <v>83.061367381372534</v>
      </c>
      <c r="M177" s="2">
        <v>122.21</v>
      </c>
      <c r="N177">
        <v>125169.9</v>
      </c>
      <c r="O177">
        <v>115450.4</v>
      </c>
      <c r="P177">
        <v>0.55000000000000004</v>
      </c>
      <c r="Q177">
        <v>319.10386738952997</v>
      </c>
      <c r="R177" s="2">
        <v>5.9023071283317963E-2</v>
      </c>
      <c r="S177">
        <v>15660.25260149144</v>
      </c>
      <c r="T177">
        <v>1440263.9707976917</v>
      </c>
      <c r="U177">
        <v>214804.82076773507</v>
      </c>
      <c r="V177">
        <v>136497.86014746671</v>
      </c>
      <c r="W177">
        <v>78308.703175803093</v>
      </c>
      <c r="X177">
        <v>40</v>
      </c>
      <c r="Y177">
        <v>31</v>
      </c>
      <c r="Z177">
        <v>23</v>
      </c>
      <c r="AA177">
        <v>84</v>
      </c>
      <c r="AB177">
        <v>9179</v>
      </c>
      <c r="AC177" s="2">
        <v>45.879730280842644</v>
      </c>
      <c r="AD177" s="2">
        <v>-3.6426712922810078</v>
      </c>
      <c r="AE177">
        <v>1.1672185430463555</v>
      </c>
      <c r="AF177" s="2">
        <v>-3.7219182491149083</v>
      </c>
      <c r="AG177">
        <v>12.831138065688542</v>
      </c>
      <c r="AH177">
        <v>-0.91070081372511824</v>
      </c>
      <c r="AI177">
        <v>12.923731507519243</v>
      </c>
      <c r="AJ177">
        <v>-0.31283270314913514</v>
      </c>
    </row>
    <row r="178" spans="1:36" x14ac:dyDescent="0.25">
      <c r="A178" s="3">
        <v>39873</v>
      </c>
      <c r="B178">
        <v>11223918</v>
      </c>
      <c r="C178">
        <v>11400.69138248042</v>
      </c>
      <c r="D178">
        <v>834475</v>
      </c>
      <c r="E178">
        <v>673876189</v>
      </c>
      <c r="F178">
        <v>38.426844262295084</v>
      </c>
      <c r="G178">
        <v>39.200000000000003</v>
      </c>
      <c r="H178">
        <v>50.84</v>
      </c>
      <c r="I178">
        <v>155470</v>
      </c>
      <c r="J178">
        <v>100893</v>
      </c>
      <c r="K178">
        <v>54577</v>
      </c>
      <c r="L178">
        <v>83.089901884777206</v>
      </c>
      <c r="M178" s="2">
        <v>123</v>
      </c>
      <c r="N178">
        <v>119411.1</v>
      </c>
      <c r="O178">
        <v>110664.8</v>
      </c>
      <c r="P178">
        <v>0.2</v>
      </c>
      <c r="Q178">
        <v>319.74207512430905</v>
      </c>
      <c r="R178" s="2">
        <v>5.6071971960474531E-2</v>
      </c>
      <c r="S178">
        <v>19826.684499436011</v>
      </c>
      <c r="T178">
        <v>1451216.5966611088</v>
      </c>
      <c r="U178">
        <v>270374.36026591877</v>
      </c>
      <c r="V178">
        <v>175460.73409860002</v>
      </c>
      <c r="W178">
        <v>94913.626167318769</v>
      </c>
      <c r="X178">
        <v>44</v>
      </c>
      <c r="Y178">
        <v>29</v>
      </c>
      <c r="Z178">
        <v>25</v>
      </c>
      <c r="AA178">
        <v>89</v>
      </c>
      <c r="AB178">
        <v>34818</v>
      </c>
      <c r="AC178" s="2">
        <v>42.831174394282165</v>
      </c>
      <c r="AD178" s="2">
        <v>-2.75142314990513</v>
      </c>
      <c r="AE178">
        <v>0.64642827919156876</v>
      </c>
      <c r="AF178" s="2">
        <v>-5.2630231337455697</v>
      </c>
      <c r="AG178">
        <v>13.713918946844149</v>
      </c>
      <c r="AH178">
        <v>-4.6007866108385365</v>
      </c>
      <c r="AI178">
        <v>13.900836670649852</v>
      </c>
      <c r="AJ178">
        <v>-4.1451567079888729</v>
      </c>
    </row>
    <row r="179" spans="1:36" x14ac:dyDescent="0.25">
      <c r="A179" s="3">
        <v>39904</v>
      </c>
      <c r="B179">
        <v>12445226</v>
      </c>
      <c r="C179">
        <v>12641.234621566306</v>
      </c>
      <c r="D179">
        <v>838679</v>
      </c>
      <c r="E179">
        <v>675957060</v>
      </c>
      <c r="F179">
        <v>37.809269979508194</v>
      </c>
      <c r="G179">
        <v>38.57</v>
      </c>
      <c r="H179">
        <v>48.78</v>
      </c>
      <c r="I179">
        <v>143006</v>
      </c>
      <c r="J179">
        <v>89601</v>
      </c>
      <c r="K179">
        <v>53405</v>
      </c>
      <c r="L179">
        <v>82.49367929623908</v>
      </c>
      <c r="M179" s="2">
        <v>123.68</v>
      </c>
      <c r="N179">
        <v>119572.9</v>
      </c>
      <c r="O179">
        <v>110555.9</v>
      </c>
      <c r="P179">
        <v>0.48</v>
      </c>
      <c r="Q179">
        <v>321.27683708490571</v>
      </c>
      <c r="R179" s="2">
        <v>5.5336765217190109E-2</v>
      </c>
      <c r="S179">
        <v>21879.06567020384</v>
      </c>
      <c r="T179">
        <v>1451560.1890590729</v>
      </c>
      <c r="U179">
        <v>247510.44964352483</v>
      </c>
      <c r="V179">
        <v>155078.69458980372</v>
      </c>
      <c r="W179">
        <v>92431.755053721135</v>
      </c>
      <c r="X179">
        <v>42</v>
      </c>
      <c r="Y179">
        <v>22</v>
      </c>
      <c r="Z179">
        <v>22</v>
      </c>
      <c r="AA179">
        <v>95</v>
      </c>
      <c r="AB179">
        <v>106205</v>
      </c>
      <c r="AC179" s="2">
        <v>40.978695051319306</v>
      </c>
      <c r="AD179" s="2">
        <v>-3.2162141012598844</v>
      </c>
      <c r="AE179">
        <v>0.55284552845529245</v>
      </c>
      <c r="AF179" s="2">
        <v>-5.8712121212121442</v>
      </c>
      <c r="AG179">
        <v>12.602257264067873</v>
      </c>
      <c r="AH179">
        <v>0.13549829119736678</v>
      </c>
      <c r="AI179">
        <v>13.249192291066137</v>
      </c>
      <c r="AJ179">
        <v>-9.8405274305835011E-2</v>
      </c>
    </row>
    <row r="180" spans="1:36" x14ac:dyDescent="0.25">
      <c r="A180" s="3">
        <v>39934</v>
      </c>
      <c r="B180">
        <v>11614552</v>
      </c>
      <c r="C180">
        <v>11797.477752222594</v>
      </c>
      <c r="D180">
        <v>847745</v>
      </c>
      <c r="E180">
        <v>677520206</v>
      </c>
      <c r="F180">
        <v>37.123076331967205</v>
      </c>
      <c r="G180">
        <v>37.869999999999997</v>
      </c>
      <c r="H180">
        <v>46.62</v>
      </c>
      <c r="I180">
        <v>140025</v>
      </c>
      <c r="J180">
        <v>87260</v>
      </c>
      <c r="K180">
        <v>52765</v>
      </c>
      <c r="L180">
        <v>81.92354464920443</v>
      </c>
      <c r="M180" s="2">
        <v>124.88</v>
      </c>
      <c r="N180">
        <v>120858.6</v>
      </c>
      <c r="O180">
        <v>111388.4</v>
      </c>
      <c r="P180">
        <v>0.47</v>
      </c>
      <c r="Q180">
        <v>322.78683821920475</v>
      </c>
      <c r="R180" s="2">
        <v>5.1986157370484065E-2</v>
      </c>
      <c r="S180">
        <v>20323.197829021377</v>
      </c>
      <c r="T180">
        <v>1460387.5256571583</v>
      </c>
      <c r="U180">
        <v>241217.30388282277</v>
      </c>
      <c r="V180">
        <v>150320.45660999903</v>
      </c>
      <c r="W180">
        <v>90896.847272823725</v>
      </c>
      <c r="X180">
        <v>42</v>
      </c>
      <c r="Y180">
        <v>33</v>
      </c>
      <c r="Z180">
        <v>20</v>
      </c>
      <c r="AA180">
        <v>87</v>
      </c>
      <c r="AB180">
        <v>131557</v>
      </c>
      <c r="AC180" s="2">
        <v>39.374457518041254</v>
      </c>
      <c r="AD180" s="2">
        <v>-3.5228677379480877</v>
      </c>
      <c r="AE180">
        <v>0.97024579560154312</v>
      </c>
      <c r="AF180" s="2">
        <v>-5.3312396226172343</v>
      </c>
      <c r="AG180">
        <v>11.458625370733788</v>
      </c>
      <c r="AH180">
        <v>1.0752436379815267</v>
      </c>
      <c r="AI180">
        <v>11.776824465015935</v>
      </c>
      <c r="AJ180">
        <v>0.75301272930707874</v>
      </c>
    </row>
    <row r="181" spans="1:36" x14ac:dyDescent="0.25">
      <c r="A181" s="3">
        <v>39965</v>
      </c>
      <c r="B181">
        <v>12139006</v>
      </c>
      <c r="C181">
        <v>12330.19174730946</v>
      </c>
      <c r="D181">
        <v>854231</v>
      </c>
      <c r="E181">
        <v>682072746</v>
      </c>
      <c r="F181">
        <v>35.917336065573764</v>
      </c>
      <c r="G181">
        <v>36.64</v>
      </c>
      <c r="H181">
        <v>45.64</v>
      </c>
      <c r="I181">
        <v>152294</v>
      </c>
      <c r="J181">
        <v>96292</v>
      </c>
      <c r="K181">
        <v>56002</v>
      </c>
      <c r="L181">
        <v>82.35897843031492</v>
      </c>
      <c r="M181" s="2">
        <v>125.89</v>
      </c>
      <c r="N181">
        <v>122732.1</v>
      </c>
      <c r="O181">
        <v>113235</v>
      </c>
      <c r="P181">
        <v>0.36</v>
      </c>
      <c r="Q181">
        <v>323.9488708367939</v>
      </c>
      <c r="R181" s="2">
        <v>4.8017974525528917E-2</v>
      </c>
      <c r="S181">
        <v>21164.697000772008</v>
      </c>
      <c r="T181">
        <v>1466282.1677214843</v>
      </c>
      <c r="U181">
        <v>261411.69830054839</v>
      </c>
      <c r="V181">
        <v>165284.61563000776</v>
      </c>
      <c r="W181">
        <v>96127.082670540593</v>
      </c>
      <c r="X181">
        <v>39</v>
      </c>
      <c r="Y181">
        <v>18</v>
      </c>
      <c r="Z181">
        <v>19</v>
      </c>
      <c r="AA181">
        <v>79</v>
      </c>
      <c r="AB181">
        <v>119495</v>
      </c>
      <c r="AC181" s="2">
        <v>38.967082187627412</v>
      </c>
      <c r="AD181" s="2">
        <v>-3.9813896727938447</v>
      </c>
      <c r="AE181">
        <v>0.80877642536836269</v>
      </c>
      <c r="AF181" s="2">
        <v>-3.4300172152955444</v>
      </c>
      <c r="AG181">
        <v>11.002569485080983</v>
      </c>
      <c r="AH181">
        <v>1.5501586151088986</v>
      </c>
      <c r="AI181">
        <v>11.227018632625207</v>
      </c>
      <c r="AJ181">
        <v>1.657802787363849</v>
      </c>
    </row>
    <row r="182" spans="1:36" x14ac:dyDescent="0.25">
      <c r="A182" s="3">
        <v>39995</v>
      </c>
      <c r="B182">
        <v>12119756</v>
      </c>
      <c r="C182">
        <v>12310.638565513875</v>
      </c>
      <c r="D182">
        <v>852380</v>
      </c>
      <c r="E182">
        <v>680994212</v>
      </c>
      <c r="F182">
        <v>35.240945184426224</v>
      </c>
      <c r="G182">
        <v>35.950000000000003</v>
      </c>
      <c r="H182">
        <v>44.78</v>
      </c>
      <c r="I182">
        <v>152149</v>
      </c>
      <c r="J182">
        <v>94739</v>
      </c>
      <c r="K182">
        <v>57410</v>
      </c>
      <c r="L182">
        <v>83.164918752982331</v>
      </c>
      <c r="M182" s="2">
        <v>126.25</v>
      </c>
      <c r="N182">
        <v>124171</v>
      </c>
      <c r="O182">
        <v>115362.9</v>
      </c>
      <c r="P182">
        <v>0.24</v>
      </c>
      <c r="Q182">
        <v>324.72634812680218</v>
      </c>
      <c r="R182" s="2">
        <v>4.4994745513170287E-2</v>
      </c>
      <c r="S182">
        <v>21080.54078864519</v>
      </c>
      <c r="T182">
        <v>1459601.8932568943</v>
      </c>
      <c r="U182">
        <v>260537.51666761676</v>
      </c>
      <c r="V182">
        <v>162229.54992522689</v>
      </c>
      <c r="W182">
        <v>98307.966742389894</v>
      </c>
      <c r="X182">
        <v>39</v>
      </c>
      <c r="Y182">
        <v>37</v>
      </c>
      <c r="Z182">
        <v>16</v>
      </c>
      <c r="AA182">
        <v>80</v>
      </c>
      <c r="AB182">
        <v>138402</v>
      </c>
      <c r="AC182" s="2">
        <v>38.546151185575809</v>
      </c>
      <c r="AD182" s="2">
        <v>-3.5596975021006783</v>
      </c>
      <c r="AE182">
        <v>0.28596393677020604</v>
      </c>
      <c r="AF182" s="2">
        <v>-1.419414524549012</v>
      </c>
      <c r="AG182">
        <v>10.486574792500104</v>
      </c>
      <c r="AH182">
        <v>1.1723909229940599</v>
      </c>
      <c r="AI182">
        <v>10.779508610739263</v>
      </c>
      <c r="AJ182">
        <v>1.8791892965955626</v>
      </c>
    </row>
    <row r="183" spans="1:36" x14ac:dyDescent="0.25">
      <c r="A183" s="3">
        <v>40026</v>
      </c>
      <c r="B183">
        <v>11690195</v>
      </c>
      <c r="C183">
        <v>11874.312107057061</v>
      </c>
      <c r="D183">
        <v>861333</v>
      </c>
      <c r="E183">
        <v>690638459</v>
      </c>
      <c r="F183">
        <v>34.721398565573764</v>
      </c>
      <c r="G183">
        <v>35.42</v>
      </c>
      <c r="H183">
        <v>44.29</v>
      </c>
      <c r="I183">
        <v>149123</v>
      </c>
      <c r="J183">
        <v>93213</v>
      </c>
      <c r="K183">
        <v>55909</v>
      </c>
      <c r="L183">
        <v>84.602206832326402</v>
      </c>
      <c r="M183" s="2">
        <v>128.06</v>
      </c>
      <c r="N183">
        <v>126214</v>
      </c>
      <c r="O183">
        <v>117377.7</v>
      </c>
      <c r="P183">
        <v>0.15</v>
      </c>
      <c r="Q183">
        <v>325.2134376489924</v>
      </c>
      <c r="R183" s="2">
        <v>4.3640045504028668E-2</v>
      </c>
      <c r="S183">
        <v>20302.92794059778</v>
      </c>
      <c r="T183">
        <v>1472723.7817393907</v>
      </c>
      <c r="U183">
        <v>254973.38254115792</v>
      </c>
      <c r="V183">
        <v>159377.38582786659</v>
      </c>
      <c r="W183">
        <v>95594.28689399756</v>
      </c>
      <c r="X183">
        <v>37</v>
      </c>
      <c r="Y183">
        <v>23</v>
      </c>
      <c r="Z183">
        <v>17</v>
      </c>
      <c r="AA183">
        <v>84</v>
      </c>
      <c r="AB183">
        <v>242126</v>
      </c>
      <c r="AC183" s="2">
        <v>38.256480883037391</v>
      </c>
      <c r="AD183" s="2">
        <v>-2.2591970691497543</v>
      </c>
      <c r="AE183">
        <v>1.4336633663366349</v>
      </c>
      <c r="AF183" s="2">
        <v>0.52417629439451829</v>
      </c>
      <c r="AG183">
        <v>10.099409960536111</v>
      </c>
      <c r="AH183">
        <v>1.645311707242425</v>
      </c>
      <c r="AI183">
        <v>10.251588572609393</v>
      </c>
      <c r="AJ183">
        <v>1.7464886891713105</v>
      </c>
    </row>
    <row r="184" spans="1:36" x14ac:dyDescent="0.25">
      <c r="A184" s="3">
        <v>40057</v>
      </c>
      <c r="B184">
        <v>11042727</v>
      </c>
      <c r="C184">
        <v>11216.646677923327</v>
      </c>
      <c r="D184">
        <v>870856</v>
      </c>
      <c r="E184">
        <v>698592222</v>
      </c>
      <c r="F184">
        <v>34.554751536885242</v>
      </c>
      <c r="G184">
        <v>35.25</v>
      </c>
      <c r="H184">
        <v>44.71</v>
      </c>
      <c r="I184">
        <v>153539</v>
      </c>
      <c r="J184">
        <v>97502</v>
      </c>
      <c r="K184">
        <v>56038</v>
      </c>
      <c r="L184">
        <v>85.376312874465398</v>
      </c>
      <c r="M184" s="2">
        <v>129.13999999999999</v>
      </c>
      <c r="N184">
        <v>127771.3</v>
      </c>
      <c r="O184">
        <v>119102.39999999999</v>
      </c>
      <c r="P184">
        <v>0.24</v>
      </c>
      <c r="Q184">
        <v>325.99394989934996</v>
      </c>
      <c r="R184" s="2">
        <v>4.3431858780409449E-2</v>
      </c>
      <c r="S184">
        <v>19132.520850993358</v>
      </c>
      <c r="T184">
        <v>1485441.3316776995</v>
      </c>
      <c r="U184">
        <v>261895.39559291353</v>
      </c>
      <c r="V184">
        <v>166311.65281199079</v>
      </c>
      <c r="W184">
        <v>95585.44850647515</v>
      </c>
      <c r="X184">
        <v>40</v>
      </c>
      <c r="Y184">
        <v>30</v>
      </c>
      <c r="Z184">
        <v>19</v>
      </c>
      <c r="AA184">
        <v>88</v>
      </c>
      <c r="AB184">
        <v>252617</v>
      </c>
      <c r="AC184" s="2">
        <v>38.686583874428429</v>
      </c>
      <c r="AD184" s="2">
        <v>-1.2992968511158831</v>
      </c>
      <c r="AE184">
        <v>0.84335467749490078</v>
      </c>
      <c r="AF184" s="2">
        <v>2.418918918918922</v>
      </c>
      <c r="AG184">
        <v>9.5518426077480392</v>
      </c>
      <c r="AH184">
        <v>1.2338567829242475</v>
      </c>
      <c r="AI184">
        <v>10.030394013580302</v>
      </c>
      <c r="AJ184">
        <v>1.4693591712906295</v>
      </c>
    </row>
    <row r="185" spans="1:36" x14ac:dyDescent="0.25">
      <c r="A185" s="3">
        <v>40087</v>
      </c>
      <c r="B185">
        <v>11464284</v>
      </c>
      <c r="C185">
        <v>11644.843075751991</v>
      </c>
      <c r="D185">
        <v>879979</v>
      </c>
      <c r="E185">
        <v>707994199</v>
      </c>
      <c r="F185">
        <v>34.907651127049178</v>
      </c>
      <c r="G185">
        <v>35.61</v>
      </c>
      <c r="H185">
        <v>45.74</v>
      </c>
      <c r="I185">
        <v>154128</v>
      </c>
      <c r="J185">
        <v>96176</v>
      </c>
      <c r="K185">
        <v>57953</v>
      </c>
      <c r="L185">
        <v>85.585757830657712</v>
      </c>
      <c r="M185" s="2">
        <v>129.85</v>
      </c>
      <c r="N185">
        <v>127533.2</v>
      </c>
      <c r="O185">
        <v>118824</v>
      </c>
      <c r="P185">
        <v>0.28000000000000003</v>
      </c>
      <c r="Q185">
        <v>326.90673295906811</v>
      </c>
      <c r="R185" s="2">
        <v>4.1665971114976941E-2</v>
      </c>
      <c r="S185">
        <v>19807.445540709643</v>
      </c>
      <c r="T185">
        <v>1496811.593430815</v>
      </c>
      <c r="U185">
        <v>262166.00313451188</v>
      </c>
      <c r="V185">
        <v>163591.80367918103</v>
      </c>
      <c r="W185">
        <v>98575.900418187273</v>
      </c>
      <c r="X185">
        <v>38</v>
      </c>
      <c r="Y185">
        <v>21</v>
      </c>
      <c r="Z185">
        <v>17</v>
      </c>
      <c r="AA185">
        <v>82</v>
      </c>
      <c r="AB185">
        <v>230956</v>
      </c>
      <c r="AC185" s="2">
        <v>39.91049342238091</v>
      </c>
      <c r="AD185" s="2">
        <v>1.3502965969403702</v>
      </c>
      <c r="AE185">
        <v>0.5497909245779864</v>
      </c>
      <c r="AF185" s="2">
        <v>3.8759584534232561</v>
      </c>
      <c r="AG185">
        <v>9.5375968296476756</v>
      </c>
      <c r="AH185">
        <v>-0.18634857749745271</v>
      </c>
      <c r="AI185">
        <v>9.9635749822316821</v>
      </c>
      <c r="AJ185">
        <v>-0.23374843831861503</v>
      </c>
    </row>
    <row r="186" spans="1:36" x14ac:dyDescent="0.25">
      <c r="A186" s="3">
        <v>40118</v>
      </c>
      <c r="B186">
        <v>11190941</v>
      </c>
      <c r="C186">
        <v>11367.195004502597</v>
      </c>
      <c r="D186">
        <v>892321</v>
      </c>
      <c r="E186">
        <v>717589734</v>
      </c>
      <c r="F186">
        <v>34.201851946721312</v>
      </c>
      <c r="G186">
        <v>34.89</v>
      </c>
      <c r="H186">
        <v>43.64</v>
      </c>
      <c r="I186">
        <v>154157</v>
      </c>
      <c r="J186">
        <v>97849</v>
      </c>
      <c r="K186">
        <v>56308</v>
      </c>
      <c r="L186">
        <v>85.969675167702391</v>
      </c>
      <c r="M186" s="2">
        <v>129.99</v>
      </c>
      <c r="N186">
        <v>129056.2</v>
      </c>
      <c r="O186">
        <v>119874.2</v>
      </c>
      <c r="P186">
        <v>0.41</v>
      </c>
      <c r="Q186">
        <v>328.24705056420026</v>
      </c>
      <c r="R186" s="2">
        <v>4.2184935827568992E-2</v>
      </c>
      <c r="S186">
        <v>19256.225957929877</v>
      </c>
      <c r="T186">
        <v>1511607.2871275446</v>
      </c>
      <c r="U186">
        <v>261144.63804137846</v>
      </c>
      <c r="V186">
        <v>165757.90711878697</v>
      </c>
      <c r="W186">
        <v>95386.730922591509</v>
      </c>
      <c r="X186">
        <v>40</v>
      </c>
      <c r="Y186">
        <v>22</v>
      </c>
      <c r="Z186">
        <v>17</v>
      </c>
      <c r="AA186">
        <v>83</v>
      </c>
      <c r="AB186">
        <v>246695</v>
      </c>
      <c r="AC186" s="2">
        <v>37.825826359637027</v>
      </c>
      <c r="AD186" s="2">
        <v>4.0502681501640936</v>
      </c>
      <c r="AE186">
        <v>0.10781671159030282</v>
      </c>
      <c r="AF186" s="2">
        <v>4.5777759649766825</v>
      </c>
      <c r="AG186">
        <v>9.167054365203553</v>
      </c>
      <c r="AH186">
        <v>1.194198843908878</v>
      </c>
      <c r="AI186">
        <v>9.7036814009951335</v>
      </c>
      <c r="AJ186">
        <v>0.88382818285868137</v>
      </c>
    </row>
    <row r="187" spans="1:36" x14ac:dyDescent="0.25">
      <c r="A187" s="3">
        <v>40148</v>
      </c>
      <c r="B187">
        <v>10888801</v>
      </c>
      <c r="C187">
        <v>11060.296389036712</v>
      </c>
      <c r="D187">
        <v>902959</v>
      </c>
      <c r="E187">
        <v>721552079</v>
      </c>
      <c r="F187">
        <v>33.603883196721313</v>
      </c>
      <c r="G187">
        <v>34.28</v>
      </c>
      <c r="H187">
        <v>44.35</v>
      </c>
      <c r="I187">
        <v>165015</v>
      </c>
      <c r="J187">
        <v>105376</v>
      </c>
      <c r="K187">
        <v>59639</v>
      </c>
      <c r="L187">
        <v>85.814403773791497</v>
      </c>
      <c r="M187" s="2">
        <v>131.33000000000001</v>
      </c>
      <c r="N187">
        <v>134135.29999999999</v>
      </c>
      <c r="O187">
        <v>123608.9</v>
      </c>
      <c r="P187">
        <v>0.37</v>
      </c>
      <c r="Q187">
        <v>329.4615646512878</v>
      </c>
      <c r="R187" s="2">
        <v>4.3120283296899764E-2</v>
      </c>
      <c r="S187">
        <v>18667.265485558008</v>
      </c>
      <c r="T187">
        <v>1523989.4829836485</v>
      </c>
      <c r="U187">
        <v>278507.79994944041</v>
      </c>
      <c r="V187">
        <v>177850.72828210911</v>
      </c>
      <c r="W187">
        <v>100657.07166733131</v>
      </c>
      <c r="X187">
        <v>34</v>
      </c>
      <c r="Y187">
        <v>25</v>
      </c>
      <c r="Z187">
        <v>14</v>
      </c>
      <c r="AA187">
        <v>78</v>
      </c>
      <c r="AB187">
        <v>-415192</v>
      </c>
      <c r="AC187" s="2">
        <v>38.382890555790453</v>
      </c>
      <c r="AD187" s="2">
        <v>8.5910368777906587</v>
      </c>
      <c r="AE187">
        <v>1.0308485268097467</v>
      </c>
      <c r="AF187" s="2">
        <v>4.6133484590660023</v>
      </c>
      <c r="AG187">
        <v>8.2220671348869789</v>
      </c>
      <c r="AH187">
        <v>3.9355722545681537</v>
      </c>
      <c r="AI187">
        <v>8.4567349327502548</v>
      </c>
      <c r="AJ187">
        <v>3.1155160993775022</v>
      </c>
    </row>
    <row r="188" spans="1:36" x14ac:dyDescent="0.25">
      <c r="A188" s="3">
        <v>40179</v>
      </c>
      <c r="B188">
        <v>10985710</v>
      </c>
      <c r="C188">
        <v>11158.731677069356</v>
      </c>
      <c r="D188">
        <v>904156</v>
      </c>
      <c r="E188">
        <v>726711945</v>
      </c>
      <c r="F188">
        <v>34.446921106557383</v>
      </c>
      <c r="G188">
        <v>35.14</v>
      </c>
      <c r="H188">
        <v>44.83</v>
      </c>
      <c r="I188">
        <v>138702</v>
      </c>
      <c r="J188">
        <v>83448</v>
      </c>
      <c r="K188">
        <v>55254</v>
      </c>
      <c r="L188">
        <v>85.883110116536955</v>
      </c>
      <c r="M188" s="2">
        <v>133.47</v>
      </c>
      <c r="N188">
        <v>135814.20000000001</v>
      </c>
      <c r="O188">
        <v>124710.5</v>
      </c>
      <c r="P188">
        <v>0.75</v>
      </c>
      <c r="Q188">
        <v>331.93252638617247</v>
      </c>
      <c r="R188" s="2">
        <v>4.5923253803370478E-2</v>
      </c>
      <c r="S188">
        <v>18693.202848807661</v>
      </c>
      <c r="T188">
        <v>1514649.8727716911</v>
      </c>
      <c r="U188">
        <v>232354.77799536704</v>
      </c>
      <c r="V188">
        <v>139792.80409912899</v>
      </c>
      <c r="W188">
        <v>92561.973896238051</v>
      </c>
      <c r="X188">
        <v>32</v>
      </c>
      <c r="Y188">
        <v>21</v>
      </c>
      <c r="Z188">
        <v>14</v>
      </c>
      <c r="AA188">
        <v>100</v>
      </c>
      <c r="AB188">
        <v>181419</v>
      </c>
      <c r="AC188" s="2">
        <v>38.470962829580117</v>
      </c>
      <c r="AD188" s="2">
        <v>10.488410596026498</v>
      </c>
      <c r="AE188">
        <v>1.6294829818015666</v>
      </c>
      <c r="AF188" s="2">
        <v>4.8169350189701365</v>
      </c>
      <c r="AG188">
        <v>7.5157357922677637</v>
      </c>
      <c r="AH188">
        <v>1.2516466582622288</v>
      </c>
      <c r="AI188">
        <v>7.6829225119524835</v>
      </c>
      <c r="AJ188">
        <v>0.89119796390066952</v>
      </c>
    </row>
    <row r="189" spans="1:36" x14ac:dyDescent="0.25">
      <c r="A189" s="3">
        <v>40210</v>
      </c>
      <c r="B189">
        <v>11422636</v>
      </c>
      <c r="C189">
        <v>11602.539132093674</v>
      </c>
      <c r="D189">
        <v>912036</v>
      </c>
      <c r="E189">
        <v>738234397</v>
      </c>
      <c r="F189">
        <v>33.711713627049186</v>
      </c>
      <c r="G189">
        <v>34.39</v>
      </c>
      <c r="H189">
        <v>43.81</v>
      </c>
      <c r="I189">
        <v>140600</v>
      </c>
      <c r="J189">
        <v>85143</v>
      </c>
      <c r="K189">
        <v>55458</v>
      </c>
      <c r="L189">
        <v>87.01518657235637</v>
      </c>
      <c r="M189" s="2">
        <v>135.19999999999999</v>
      </c>
      <c r="N189">
        <v>135858.4</v>
      </c>
      <c r="O189">
        <v>125269.2</v>
      </c>
      <c r="P189">
        <v>0.78</v>
      </c>
      <c r="Q189">
        <v>334.52160009198462</v>
      </c>
      <c r="R189" s="2">
        <v>4.8315718730021606E-2</v>
      </c>
      <c r="S189">
        <v>19286.240223691326</v>
      </c>
      <c r="T189">
        <v>1516025.5172076698</v>
      </c>
      <c r="U189">
        <v>233711.37512049783</v>
      </c>
      <c r="V189">
        <v>141528.36139320448</v>
      </c>
      <c r="W189">
        <v>92184.675970359676</v>
      </c>
      <c r="X189">
        <v>35</v>
      </c>
      <c r="Y189">
        <v>21</v>
      </c>
      <c r="Z189">
        <v>18</v>
      </c>
      <c r="AA189">
        <v>98</v>
      </c>
      <c r="AB189">
        <v>209425</v>
      </c>
      <c r="AC189" s="2">
        <v>37.181955235983779</v>
      </c>
      <c r="AD189" s="2">
        <v>10.629244742656073</v>
      </c>
      <c r="AE189">
        <v>1.2961714242901046</v>
      </c>
      <c r="AF189" s="2">
        <v>4.951048206874531</v>
      </c>
      <c r="AG189">
        <v>8.539193528156531</v>
      </c>
      <c r="AH189">
        <v>3.2544461477512776E-2</v>
      </c>
      <c r="AI189">
        <v>8.5047778093449757</v>
      </c>
      <c r="AJ189">
        <v>0.44799756235440746</v>
      </c>
    </row>
    <row r="190" spans="1:36" x14ac:dyDescent="0.25">
      <c r="A190" s="3">
        <v>40238</v>
      </c>
      <c r="B190">
        <v>15131146</v>
      </c>
      <c r="C190">
        <v>15369.457065639022</v>
      </c>
      <c r="D190">
        <v>922991</v>
      </c>
      <c r="E190">
        <v>747978849</v>
      </c>
      <c r="F190">
        <v>33.545066598360656</v>
      </c>
      <c r="G190">
        <v>34.22</v>
      </c>
      <c r="H190">
        <v>42.69</v>
      </c>
      <c r="I190">
        <v>174907</v>
      </c>
      <c r="J190">
        <v>105117</v>
      </c>
      <c r="K190">
        <v>69790</v>
      </c>
      <c r="L190">
        <v>87.501898824038037</v>
      </c>
      <c r="M190" s="2">
        <v>136.52000000000001</v>
      </c>
      <c r="N190">
        <v>132706.4</v>
      </c>
      <c r="O190">
        <v>122963.2</v>
      </c>
      <c r="P190">
        <v>0.52</v>
      </c>
      <c r="Q190">
        <v>336.26111241246298</v>
      </c>
      <c r="R190" s="2">
        <v>5.1663633201015857E-2</v>
      </c>
      <c r="S190">
        <v>25415.612256281187</v>
      </c>
      <c r="T190">
        <v>1526298.6370860389</v>
      </c>
      <c r="U190">
        <v>289233.93155167036</v>
      </c>
      <c r="V190">
        <v>173826.10863439963</v>
      </c>
      <c r="W190">
        <v>115407.82291727077</v>
      </c>
      <c r="X190">
        <v>37</v>
      </c>
      <c r="Y190">
        <v>26</v>
      </c>
      <c r="Z190">
        <v>18</v>
      </c>
      <c r="AA190">
        <v>93</v>
      </c>
      <c r="AB190">
        <v>266415</v>
      </c>
      <c r="AC190" s="2">
        <v>35.680264578214363</v>
      </c>
      <c r="AD190" s="2">
        <v>10.991869918699205</v>
      </c>
      <c r="AE190">
        <v>0.97633136094676942</v>
      </c>
      <c r="AF190" s="2">
        <v>5.0745480934160314</v>
      </c>
      <c r="AG190">
        <v>11.134057051647627</v>
      </c>
      <c r="AH190">
        <v>-2.3200626534686131</v>
      </c>
      <c r="AI190">
        <v>11.113199499750603</v>
      </c>
      <c r="AJ190">
        <v>-1.840835576502442</v>
      </c>
    </row>
    <row r="191" spans="1:36" x14ac:dyDescent="0.25">
      <c r="A191" s="3">
        <v>40269</v>
      </c>
      <c r="B191">
        <v>13177861</v>
      </c>
      <c r="C191">
        <v>13385.408405712225</v>
      </c>
      <c r="D191">
        <v>931127</v>
      </c>
      <c r="E191">
        <v>758529692</v>
      </c>
      <c r="F191">
        <v>33.633291495901638</v>
      </c>
      <c r="G191">
        <v>34.31</v>
      </c>
      <c r="H191">
        <v>42.87</v>
      </c>
      <c r="I191">
        <v>159638</v>
      </c>
      <c r="J191">
        <v>96173</v>
      </c>
      <c r="K191">
        <v>63465</v>
      </c>
      <c r="L191">
        <v>87.999467190959351</v>
      </c>
      <c r="M191" s="2">
        <v>137.19999999999999</v>
      </c>
      <c r="N191">
        <v>134362.4</v>
      </c>
      <c r="O191">
        <v>123913.60000000001</v>
      </c>
      <c r="P191">
        <v>0.56999999999999995</v>
      </c>
      <c r="Q191">
        <v>338.17780075321406</v>
      </c>
      <c r="R191" s="2">
        <v>5.2605608987123631E-2</v>
      </c>
      <c r="S191">
        <v>22009.249142073641</v>
      </c>
      <c r="T191">
        <v>1531025.8383424475</v>
      </c>
      <c r="U191">
        <v>262488.25646910857</v>
      </c>
      <c r="V191">
        <v>158134.54872526327</v>
      </c>
      <c r="W191">
        <v>104353.7077438453</v>
      </c>
      <c r="X191">
        <v>39</v>
      </c>
      <c r="Y191">
        <v>27</v>
      </c>
      <c r="Z191">
        <v>20</v>
      </c>
      <c r="AA191">
        <v>94</v>
      </c>
      <c r="AB191">
        <v>305068</v>
      </c>
      <c r="AC191" s="2">
        <v>35.729848653834907</v>
      </c>
      <c r="AD191" s="2">
        <v>10.931435963777481</v>
      </c>
      <c r="AE191">
        <v>0.49809551714032896</v>
      </c>
      <c r="AF191" s="2">
        <v>5.1880063344981409</v>
      </c>
      <c r="AG191">
        <v>12.368605260891052</v>
      </c>
      <c r="AH191">
        <v>1.2478674728573669</v>
      </c>
      <c r="AI191">
        <v>12.082304065183337</v>
      </c>
      <c r="AJ191">
        <v>0.77291417269558238</v>
      </c>
    </row>
    <row r="192" spans="1:36" x14ac:dyDescent="0.25">
      <c r="A192" s="3">
        <v>40299</v>
      </c>
      <c r="B192">
        <v>13964510</v>
      </c>
      <c r="C192">
        <v>14184.446894352008</v>
      </c>
      <c r="D192">
        <v>946955</v>
      </c>
      <c r="E192">
        <v>775409393</v>
      </c>
      <c r="F192">
        <v>34.182246413934422</v>
      </c>
      <c r="G192">
        <v>34.869999999999997</v>
      </c>
      <c r="H192">
        <v>43.04</v>
      </c>
      <c r="I192">
        <v>167754</v>
      </c>
      <c r="J192">
        <v>102291</v>
      </c>
      <c r="K192">
        <v>65463</v>
      </c>
      <c r="L192">
        <v>87.468259873104131</v>
      </c>
      <c r="M192" s="2">
        <v>136.46</v>
      </c>
      <c r="N192">
        <v>135378.70000000001</v>
      </c>
      <c r="O192">
        <v>124435.5</v>
      </c>
      <c r="P192">
        <v>0.43</v>
      </c>
      <c r="Q192">
        <v>339.63196529645285</v>
      </c>
      <c r="R192" s="2">
        <v>5.2186536384759785E-2</v>
      </c>
      <c r="S192">
        <v>23223.225699825634</v>
      </c>
      <c r="T192">
        <v>1550384.7175976206</v>
      </c>
      <c r="U192">
        <v>274652.16184071184</v>
      </c>
      <c r="V192">
        <v>167474.06492154137</v>
      </c>
      <c r="W192">
        <v>107178.09691917044</v>
      </c>
      <c r="X192">
        <v>39</v>
      </c>
      <c r="Y192">
        <v>18</v>
      </c>
      <c r="Z192">
        <v>19</v>
      </c>
      <c r="AA192">
        <v>91</v>
      </c>
      <c r="AB192">
        <v>298041</v>
      </c>
      <c r="AC192" s="2">
        <v>35.945476447052414</v>
      </c>
      <c r="AD192" s="2">
        <v>9.2729019859064898</v>
      </c>
      <c r="AE192">
        <v>-0.53935860058307306</v>
      </c>
      <c r="AF192" s="2">
        <v>5.3303518032190134</v>
      </c>
      <c r="AG192">
        <v>12.014122288360118</v>
      </c>
      <c r="AH192">
        <v>0.75638720356292488</v>
      </c>
      <c r="AI192">
        <v>11.713158641294786</v>
      </c>
      <c r="AJ192">
        <v>0.42118056452238317</v>
      </c>
    </row>
    <row r="193" spans="1:36" x14ac:dyDescent="0.25">
      <c r="A193" s="3">
        <v>40330</v>
      </c>
      <c r="B193">
        <v>13633308</v>
      </c>
      <c r="C193">
        <v>13848.028560998158</v>
      </c>
      <c r="D193">
        <v>961569</v>
      </c>
      <c r="E193">
        <v>792859899</v>
      </c>
      <c r="F193">
        <v>33.927374487704917</v>
      </c>
      <c r="G193">
        <v>34.61</v>
      </c>
      <c r="H193">
        <v>41.97</v>
      </c>
      <c r="I193">
        <v>171837</v>
      </c>
      <c r="J193">
        <v>106720</v>
      </c>
      <c r="K193">
        <v>65117</v>
      </c>
      <c r="L193">
        <v>87.934277980449522</v>
      </c>
      <c r="M193" s="2">
        <v>136.19999999999999</v>
      </c>
      <c r="N193">
        <v>136530.9</v>
      </c>
      <c r="O193">
        <v>125586.5</v>
      </c>
      <c r="P193">
        <v>0</v>
      </c>
      <c r="Q193">
        <v>339.63196529645285</v>
      </c>
      <c r="R193" s="2">
        <v>4.8412252276564205E-2</v>
      </c>
      <c r="S193">
        <v>22672.43094954556</v>
      </c>
      <c r="T193">
        <v>1574311.2212466553</v>
      </c>
      <c r="U193">
        <v>281336.97875593067</v>
      </c>
      <c r="V193">
        <v>174725.3639951403</v>
      </c>
      <c r="W193">
        <v>106611.61476079038</v>
      </c>
      <c r="X193">
        <v>38</v>
      </c>
      <c r="Y193">
        <v>32</v>
      </c>
      <c r="Z193">
        <v>18</v>
      </c>
      <c r="AA193">
        <v>82</v>
      </c>
      <c r="AB193">
        <v>212952</v>
      </c>
      <c r="AC193" s="2">
        <v>35.414289266193407</v>
      </c>
      <c r="AD193" s="2">
        <v>8.1896894113908871</v>
      </c>
      <c r="AE193">
        <v>-0.1905320240363606</v>
      </c>
      <c r="AF193" s="2">
        <v>5.2193333505460737</v>
      </c>
      <c r="AG193">
        <v>11.24302444103864</v>
      </c>
      <c r="AH193">
        <v>0.85109400518692535</v>
      </c>
      <c r="AI193">
        <v>10.907846513887055</v>
      </c>
      <c r="AJ193">
        <v>0.92497719702175907</v>
      </c>
    </row>
    <row r="194" spans="1:36" x14ac:dyDescent="0.25">
      <c r="A194" s="3">
        <v>40360</v>
      </c>
      <c r="B194">
        <v>13770220</v>
      </c>
      <c r="C194">
        <v>13987.096884426586</v>
      </c>
      <c r="D194">
        <v>969380</v>
      </c>
      <c r="E194">
        <v>801631504</v>
      </c>
      <c r="F194">
        <v>34.701793032786881</v>
      </c>
      <c r="G194">
        <v>35.4</v>
      </c>
      <c r="H194">
        <v>42.21</v>
      </c>
      <c r="I194">
        <v>165931</v>
      </c>
      <c r="J194">
        <v>99028</v>
      </c>
      <c r="K194">
        <v>66903</v>
      </c>
      <c r="L194">
        <v>90.556881505633896</v>
      </c>
      <c r="M194" s="2">
        <v>136.9</v>
      </c>
      <c r="N194">
        <v>138724.79999999999</v>
      </c>
      <c r="O194">
        <v>128682.3</v>
      </c>
      <c r="P194">
        <v>0.01</v>
      </c>
      <c r="Q194">
        <v>339.66592849298252</v>
      </c>
      <c r="R194" s="2">
        <v>4.6006677475849855E-2</v>
      </c>
      <c r="S194">
        <v>22897.828230358446</v>
      </c>
      <c r="T194">
        <v>1586940.9437392943</v>
      </c>
      <c r="U194">
        <v>271640.32447090396</v>
      </c>
      <c r="V194">
        <v>162115.56642040773</v>
      </c>
      <c r="W194">
        <v>109524.75805049621</v>
      </c>
      <c r="X194">
        <v>34</v>
      </c>
      <c r="Y194">
        <v>21</v>
      </c>
      <c r="Z194">
        <v>14</v>
      </c>
      <c r="AA194">
        <v>88</v>
      </c>
      <c r="AB194">
        <v>181796</v>
      </c>
      <c r="AC194" s="2">
        <v>35.95515503129598</v>
      </c>
      <c r="AD194" s="2">
        <v>8.4356435643564431</v>
      </c>
      <c r="AE194">
        <v>0.51395007342145416</v>
      </c>
      <c r="AF194" s="2">
        <v>4.6863808451857114</v>
      </c>
      <c r="AG194">
        <v>11.72077216097156</v>
      </c>
      <c r="AH194">
        <v>1.6068889899649053</v>
      </c>
      <c r="AI194">
        <v>11.545652891874258</v>
      </c>
      <c r="AJ194">
        <v>2.4650738733860811</v>
      </c>
    </row>
    <row r="195" spans="1:36" x14ac:dyDescent="0.25">
      <c r="A195" s="3">
        <v>40391</v>
      </c>
      <c r="B195">
        <v>15100869</v>
      </c>
      <c r="C195">
        <v>15338.703211861104</v>
      </c>
      <c r="D195">
        <v>982429</v>
      </c>
      <c r="E195">
        <v>814782168</v>
      </c>
      <c r="F195">
        <v>34.515540471311475</v>
      </c>
      <c r="G195">
        <v>35.21</v>
      </c>
      <c r="H195">
        <v>41.96</v>
      </c>
      <c r="I195">
        <v>172371</v>
      </c>
      <c r="J195">
        <v>102260</v>
      </c>
      <c r="K195">
        <v>70110</v>
      </c>
      <c r="L195">
        <v>92.154201615015708</v>
      </c>
      <c r="M195" s="2">
        <v>137.69</v>
      </c>
      <c r="N195">
        <v>142324.70000000001</v>
      </c>
      <c r="O195">
        <v>132223.4</v>
      </c>
      <c r="P195">
        <v>0.04</v>
      </c>
      <c r="Q195">
        <v>339.8017948643797</v>
      </c>
      <c r="R195" s="2">
        <v>4.4857793456655193E-2</v>
      </c>
      <c r="S195">
        <v>25100.459466265904</v>
      </c>
      <c r="T195">
        <v>1607659.9796204106</v>
      </c>
      <c r="U195">
        <v>282070.21407872706</v>
      </c>
      <c r="V195">
        <v>167339.63422902129</v>
      </c>
      <c r="W195">
        <v>114728.9434363063</v>
      </c>
      <c r="X195">
        <v>40</v>
      </c>
      <c r="Y195">
        <v>28</v>
      </c>
      <c r="Z195">
        <v>18</v>
      </c>
      <c r="AA195">
        <v>86</v>
      </c>
      <c r="AB195">
        <v>299415</v>
      </c>
      <c r="AC195" s="2">
        <v>35.865378895591363</v>
      </c>
      <c r="AD195" s="2">
        <v>7.5199125409963985</v>
      </c>
      <c r="AE195">
        <v>0.57706355003652732</v>
      </c>
      <c r="AF195" s="2">
        <v>4.0546021445410529</v>
      </c>
      <c r="AG195">
        <v>12.764590299015977</v>
      </c>
      <c r="AH195">
        <v>2.5949938295099617</v>
      </c>
      <c r="AI195">
        <v>12.647802776847739</v>
      </c>
      <c r="AJ195">
        <v>2.751815906305688</v>
      </c>
    </row>
    <row r="196" spans="1:36" x14ac:dyDescent="0.25">
      <c r="A196" s="3">
        <v>40422</v>
      </c>
      <c r="B196">
        <v>14156905</v>
      </c>
      <c r="C196">
        <v>14379.872058588981</v>
      </c>
      <c r="D196">
        <v>1002374</v>
      </c>
      <c r="E196">
        <v>835653877</v>
      </c>
      <c r="F196">
        <v>34.388104508196719</v>
      </c>
      <c r="G196">
        <v>35.08</v>
      </c>
      <c r="H196">
        <v>41.63</v>
      </c>
      <c r="I196">
        <v>173733</v>
      </c>
      <c r="J196">
        <v>104731</v>
      </c>
      <c r="K196">
        <v>69001</v>
      </c>
      <c r="L196">
        <v>94.096014212904819</v>
      </c>
      <c r="M196" s="2">
        <v>139.31</v>
      </c>
      <c r="N196">
        <v>145208</v>
      </c>
      <c r="O196">
        <v>134999.5</v>
      </c>
      <c r="P196">
        <v>0.45</v>
      </c>
      <c r="Q196">
        <v>341.33090294126941</v>
      </c>
      <c r="R196" s="2">
        <v>4.7046741347975152E-2</v>
      </c>
      <c r="S196">
        <v>23425.998326759036</v>
      </c>
      <c r="T196">
        <v>1632949.9700076529</v>
      </c>
      <c r="U196">
        <v>283025.394851961</v>
      </c>
      <c r="V196">
        <v>170615.44224897242</v>
      </c>
      <c r="W196">
        <v>112408.32352046049</v>
      </c>
      <c r="X196">
        <v>39</v>
      </c>
      <c r="Y196">
        <v>23</v>
      </c>
      <c r="Z196">
        <v>16</v>
      </c>
      <c r="AA196">
        <v>82</v>
      </c>
      <c r="AB196">
        <v>246875</v>
      </c>
      <c r="AC196" s="2">
        <v>35.266167599800347</v>
      </c>
      <c r="AD196" s="2">
        <v>7.8751742295183558</v>
      </c>
      <c r="AE196">
        <v>1.1765560316653323</v>
      </c>
      <c r="AF196" s="2">
        <v>3.4406549801597075</v>
      </c>
      <c r="AG196">
        <v>13.646804877151597</v>
      </c>
      <c r="AH196">
        <v>2.0258605849862832</v>
      </c>
      <c r="AI196">
        <v>13.347422050269353</v>
      </c>
      <c r="AJ196">
        <v>2.0995527266731928</v>
      </c>
    </row>
    <row r="197" spans="1:36" x14ac:dyDescent="0.25">
      <c r="A197" s="3">
        <v>40452</v>
      </c>
      <c r="B197">
        <v>12986435</v>
      </c>
      <c r="C197">
        <v>13190.967502938105</v>
      </c>
      <c r="D197">
        <v>1018637</v>
      </c>
      <c r="E197">
        <v>852456174</v>
      </c>
      <c r="F197">
        <v>34.652779200819673</v>
      </c>
      <c r="G197">
        <v>35.35</v>
      </c>
      <c r="H197">
        <v>43.55</v>
      </c>
      <c r="I197">
        <v>169974</v>
      </c>
      <c r="J197">
        <v>101198</v>
      </c>
      <c r="K197">
        <v>68776</v>
      </c>
      <c r="L197">
        <v>94.879729307033756</v>
      </c>
      <c r="M197" s="2">
        <v>138.81</v>
      </c>
      <c r="N197">
        <v>145783.20000000001</v>
      </c>
      <c r="O197">
        <v>135539.20000000001</v>
      </c>
      <c r="P197">
        <v>0.75</v>
      </c>
      <c r="Q197">
        <v>343.89088471332894</v>
      </c>
      <c r="R197" s="2">
        <v>5.1954120371046075E-2</v>
      </c>
      <c r="S197">
        <v>21329.205645247021</v>
      </c>
      <c r="T197">
        <v>1647090.5599621984</v>
      </c>
      <c r="U197">
        <v>274840.37084752932</v>
      </c>
      <c r="V197">
        <v>163632.64881116097</v>
      </c>
      <c r="W197">
        <v>111207.72203636837</v>
      </c>
      <c r="X197">
        <v>37</v>
      </c>
      <c r="Y197">
        <v>24</v>
      </c>
      <c r="Z197">
        <v>14</v>
      </c>
      <c r="AA197">
        <v>81</v>
      </c>
      <c r="AB197">
        <v>204804</v>
      </c>
      <c r="AC197" s="2">
        <v>36.460323905919914</v>
      </c>
      <c r="AD197" s="2">
        <v>6.9002695417789806</v>
      </c>
      <c r="AE197">
        <v>-0.35891177948460529</v>
      </c>
      <c r="AF197" s="2">
        <v>2.6950019285562954</v>
      </c>
      <c r="AG197">
        <v>14.309999278619223</v>
      </c>
      <c r="AH197">
        <v>0.39612142581677556</v>
      </c>
      <c r="AI197">
        <v>14.067191813101743</v>
      </c>
      <c r="AJ197">
        <v>0.39977925844170148</v>
      </c>
    </row>
    <row r="198" spans="1:36" x14ac:dyDescent="0.25">
      <c r="A198" s="3">
        <v>40483</v>
      </c>
      <c r="B198">
        <v>14396206</v>
      </c>
      <c r="C198">
        <v>14622.941978426148</v>
      </c>
      <c r="D198">
        <v>1039882</v>
      </c>
      <c r="E198">
        <v>872211043</v>
      </c>
      <c r="F198">
        <v>34.113627049180323</v>
      </c>
      <c r="G198">
        <v>34.799999999999997</v>
      </c>
      <c r="H198">
        <v>41.99</v>
      </c>
      <c r="I198">
        <v>181375</v>
      </c>
      <c r="J198">
        <v>108441</v>
      </c>
      <c r="K198">
        <v>72933</v>
      </c>
      <c r="L198">
        <v>94.297010502404092</v>
      </c>
      <c r="M198" s="2">
        <v>140.06</v>
      </c>
      <c r="N198">
        <v>146966</v>
      </c>
      <c r="O198">
        <v>136020.29999999999</v>
      </c>
      <c r="P198">
        <v>0.83</v>
      </c>
      <c r="Q198">
        <v>346.74517905644956</v>
      </c>
      <c r="R198" s="2">
        <v>5.6354286993452574E-2</v>
      </c>
      <c r="S198">
        <v>23450.009375059486</v>
      </c>
      <c r="T198">
        <v>1667601.6826800106</v>
      </c>
      <c r="U198">
        <v>290861.13154770149</v>
      </c>
      <c r="V198">
        <v>173900.87920697063</v>
      </c>
      <c r="W198">
        <v>116958.64869562241</v>
      </c>
      <c r="X198">
        <v>39</v>
      </c>
      <c r="Y198">
        <v>29</v>
      </c>
      <c r="Z198">
        <v>16</v>
      </c>
      <c r="AA198">
        <v>88</v>
      </c>
      <c r="AB198">
        <v>138247</v>
      </c>
      <c r="AC198" s="2">
        <v>34.415131124355504</v>
      </c>
      <c r="AD198" s="2">
        <v>7.7467497499807525</v>
      </c>
      <c r="AE198">
        <v>0.90051149052661206</v>
      </c>
      <c r="AF198" s="2">
        <v>2.3192377002641429</v>
      </c>
      <c r="AG198">
        <v>13.877520026159139</v>
      </c>
      <c r="AH198">
        <v>0.8113417732632966</v>
      </c>
      <c r="AI198">
        <v>13.469203548386544</v>
      </c>
      <c r="AJ198">
        <v>0.35495266314098384</v>
      </c>
    </row>
    <row r="199" spans="1:36" x14ac:dyDescent="0.25">
      <c r="A199" s="3">
        <v>40513</v>
      </c>
      <c r="B199">
        <v>13798916</v>
      </c>
      <c r="C199">
        <v>14016.244837923008</v>
      </c>
      <c r="D199">
        <v>1055664</v>
      </c>
      <c r="E199">
        <v>880079044</v>
      </c>
      <c r="F199">
        <v>34.348893442622952</v>
      </c>
      <c r="G199">
        <v>35.04</v>
      </c>
      <c r="H199">
        <v>44.11</v>
      </c>
      <c r="I199">
        <v>188898</v>
      </c>
      <c r="J199">
        <v>117202</v>
      </c>
      <c r="K199">
        <v>71696</v>
      </c>
      <c r="L199">
        <v>93.874725726359273</v>
      </c>
      <c r="M199" s="2">
        <v>138.34</v>
      </c>
      <c r="N199">
        <v>152739.9</v>
      </c>
      <c r="O199">
        <v>140505.5</v>
      </c>
      <c r="P199">
        <v>0.63</v>
      </c>
      <c r="Q199">
        <v>348.92967368450519</v>
      </c>
      <c r="R199" s="2">
        <v>5.9090683472662553E-2</v>
      </c>
      <c r="S199">
        <v>22336.363384052853</v>
      </c>
      <c r="T199">
        <v>1682311.8451573022</v>
      </c>
      <c r="U199">
        <v>301028.87180629832</v>
      </c>
      <c r="V199">
        <v>186773.73944373033</v>
      </c>
      <c r="W199">
        <v>114255.13236256798</v>
      </c>
      <c r="X199">
        <v>34</v>
      </c>
      <c r="Y199">
        <v>42</v>
      </c>
      <c r="Z199">
        <v>14</v>
      </c>
      <c r="AA199">
        <v>82</v>
      </c>
      <c r="AB199">
        <v>-407510</v>
      </c>
      <c r="AC199" s="2">
        <v>36.069556883907559</v>
      </c>
      <c r="AD199" s="2">
        <v>5.3376989263686836</v>
      </c>
      <c r="AE199">
        <v>-1.2280451235184953</v>
      </c>
      <c r="AF199" s="2">
        <v>1.9704312618857855</v>
      </c>
      <c r="AG199">
        <v>13.870025265534135</v>
      </c>
      <c r="AH199">
        <v>3.9287318155219575</v>
      </c>
      <c r="AI199">
        <v>13.669404063946855</v>
      </c>
      <c r="AJ199">
        <v>3.2974489837178877</v>
      </c>
    </row>
    <row r="200" spans="1:36" x14ac:dyDescent="0.25">
      <c r="A200" s="3">
        <v>40544</v>
      </c>
      <c r="B200">
        <v>12386649</v>
      </c>
      <c r="C200">
        <v>12581.735051174614</v>
      </c>
      <c r="D200">
        <v>1056671</v>
      </c>
      <c r="E200">
        <v>890133108</v>
      </c>
      <c r="F200">
        <v>36.66234631147541</v>
      </c>
      <c r="G200">
        <v>37.4</v>
      </c>
      <c r="H200">
        <v>48.32</v>
      </c>
      <c r="I200">
        <v>159971</v>
      </c>
      <c r="J200">
        <v>94902</v>
      </c>
      <c r="K200">
        <v>65070</v>
      </c>
      <c r="L200">
        <v>93.164354608933309</v>
      </c>
      <c r="M200" s="2">
        <v>140.11000000000001</v>
      </c>
      <c r="N200">
        <v>154333.9</v>
      </c>
      <c r="O200">
        <v>141291.1</v>
      </c>
      <c r="P200">
        <v>0.83</v>
      </c>
      <c r="Q200">
        <v>351.82578997608658</v>
      </c>
      <c r="R200" s="2">
        <v>5.9931648779638413E-2</v>
      </c>
      <c r="S200">
        <v>19885.27308286984</v>
      </c>
      <c r="T200">
        <v>1670055.1480606394</v>
      </c>
      <c r="U200">
        <v>252832.1417834014</v>
      </c>
      <c r="V200">
        <v>149991.41044019454</v>
      </c>
      <c r="W200">
        <v>102842.31183055634</v>
      </c>
      <c r="X200">
        <v>33</v>
      </c>
      <c r="Y200">
        <v>29</v>
      </c>
      <c r="Z200">
        <v>17</v>
      </c>
      <c r="AA200">
        <v>90</v>
      </c>
      <c r="AB200">
        <v>152091</v>
      </c>
      <c r="AC200" s="2">
        <v>39.933551536808579</v>
      </c>
      <c r="AD200" s="2">
        <v>4.9749007267550827</v>
      </c>
      <c r="AE200">
        <v>1.2794564117392104</v>
      </c>
      <c r="AF200" s="2">
        <v>1.9352946926009196</v>
      </c>
      <c r="AG200">
        <v>13.636055729076912</v>
      </c>
      <c r="AH200">
        <v>1.0436041924867023</v>
      </c>
      <c r="AI200">
        <v>13.295271849603685</v>
      </c>
      <c r="AJ200">
        <v>0.55912402005615647</v>
      </c>
    </row>
    <row r="201" spans="1:36" x14ac:dyDescent="0.25">
      <c r="A201" s="3">
        <v>40575</v>
      </c>
      <c r="B201">
        <v>14108851</v>
      </c>
      <c r="C201">
        <v>14331.061222328977</v>
      </c>
      <c r="D201">
        <v>1071299</v>
      </c>
      <c r="E201">
        <v>908022650</v>
      </c>
      <c r="F201">
        <v>37.319131659836067</v>
      </c>
      <c r="G201">
        <v>38.07</v>
      </c>
      <c r="H201">
        <v>47.96</v>
      </c>
      <c r="I201">
        <v>165007</v>
      </c>
      <c r="J201">
        <v>97679</v>
      </c>
      <c r="K201">
        <v>67328</v>
      </c>
      <c r="L201">
        <v>92.699966720348016</v>
      </c>
      <c r="M201" s="2">
        <v>140.65</v>
      </c>
      <c r="N201">
        <v>154836.4</v>
      </c>
      <c r="O201">
        <v>142458.20000000001</v>
      </c>
      <c r="P201">
        <v>0.8</v>
      </c>
      <c r="Q201">
        <v>354.6403962958953</v>
      </c>
      <c r="R201" s="2">
        <v>6.0141994413450472E-2</v>
      </c>
      <c r="S201">
        <v>22470.298577867768</v>
      </c>
      <c r="T201">
        <v>1679736.6240166754</v>
      </c>
      <c r="U201">
        <v>258721.70245572855</v>
      </c>
      <c r="V201">
        <v>153155.18235088879</v>
      </c>
      <c r="W201">
        <v>105566.52010483974</v>
      </c>
      <c r="X201">
        <v>34</v>
      </c>
      <c r="Y201">
        <v>24</v>
      </c>
      <c r="Z201">
        <v>19</v>
      </c>
      <c r="AA201">
        <v>88</v>
      </c>
      <c r="AB201">
        <v>280799</v>
      </c>
      <c r="AC201" s="2">
        <v>39.566209790474801</v>
      </c>
      <c r="AD201" s="2">
        <v>4.0310650887574129</v>
      </c>
      <c r="AE201">
        <v>0.38541146242236923</v>
      </c>
      <c r="AF201" s="2">
        <v>1.9866742999135045</v>
      </c>
      <c r="AG201">
        <v>13.96895591292111</v>
      </c>
      <c r="AH201">
        <v>0.32559275700283496</v>
      </c>
      <c r="AI201">
        <v>13.721649056591744</v>
      </c>
      <c r="AJ201">
        <v>0.8260251353411574</v>
      </c>
    </row>
    <row r="202" spans="1:36" x14ac:dyDescent="0.25">
      <c r="A202" s="3">
        <v>40603</v>
      </c>
      <c r="B202">
        <v>14865867</v>
      </c>
      <c r="C202">
        <v>15100</v>
      </c>
      <c r="D202">
        <v>1085142</v>
      </c>
      <c r="E202">
        <v>919429752</v>
      </c>
      <c r="F202">
        <v>38.270000000000003</v>
      </c>
      <c r="G202">
        <v>39.04</v>
      </c>
      <c r="H202">
        <v>42.86</v>
      </c>
      <c r="I202">
        <v>175059</v>
      </c>
      <c r="J202">
        <v>109581</v>
      </c>
      <c r="K202">
        <v>65478</v>
      </c>
      <c r="L202">
        <v>93.456557395069737</v>
      </c>
      <c r="M202" s="2">
        <v>141.15</v>
      </c>
      <c r="N202">
        <v>148693.9</v>
      </c>
      <c r="O202">
        <v>137049.70000000001</v>
      </c>
      <c r="P202">
        <v>0.79</v>
      </c>
      <c r="Q202">
        <v>357.44205542663286</v>
      </c>
      <c r="R202" s="2">
        <v>6.2989570403219952E-2</v>
      </c>
      <c r="S202">
        <v>23490.377384853222</v>
      </c>
      <c r="T202">
        <v>1688105.6355069138</v>
      </c>
      <c r="U202">
        <v>272331.25659702125</v>
      </c>
      <c r="V202">
        <v>170470.13537811924</v>
      </c>
      <c r="W202">
        <v>101861.12121890194</v>
      </c>
      <c r="X202">
        <v>35</v>
      </c>
      <c r="Y202">
        <v>37</v>
      </c>
      <c r="Z202">
        <v>17</v>
      </c>
      <c r="AA202">
        <v>81</v>
      </c>
      <c r="AB202">
        <v>92675</v>
      </c>
      <c r="AC202" s="2">
        <v>34.394545325415969</v>
      </c>
      <c r="AD202" s="2">
        <v>3.3914444769997054</v>
      </c>
      <c r="AE202">
        <v>0.35549235691432202</v>
      </c>
      <c r="AF202" s="2">
        <v>1.8646207633291167</v>
      </c>
      <c r="AG202">
        <v>12.047271269509242</v>
      </c>
      <c r="AH202">
        <v>-3.9670904257655182</v>
      </c>
      <c r="AI202">
        <v>11.455866470618869</v>
      </c>
      <c r="AJ202">
        <v>-3.7965522518184303</v>
      </c>
    </row>
    <row r="203" spans="1:36" x14ac:dyDescent="0.25">
      <c r="A203" s="3">
        <v>40634</v>
      </c>
      <c r="B203">
        <v>13747806</v>
      </c>
      <c r="C203">
        <v>14025</v>
      </c>
      <c r="D203">
        <v>1102014</v>
      </c>
      <c r="E203">
        <v>936086634</v>
      </c>
      <c r="F203">
        <v>39.07</v>
      </c>
      <c r="G203">
        <v>39.840000000000003</v>
      </c>
      <c r="H203">
        <v>44.18</v>
      </c>
      <c r="I203">
        <v>166179</v>
      </c>
      <c r="J203">
        <v>103576</v>
      </c>
      <c r="K203">
        <v>62603</v>
      </c>
      <c r="L203">
        <v>91.818404575036965</v>
      </c>
      <c r="M203" s="2">
        <v>140.97</v>
      </c>
      <c r="N203">
        <v>151733.5</v>
      </c>
      <c r="O203">
        <v>139275</v>
      </c>
      <c r="P203">
        <v>0.77</v>
      </c>
      <c r="Q203">
        <v>360.19435925341793</v>
      </c>
      <c r="R203" s="2">
        <v>6.5103500144500837E-2</v>
      </c>
      <c r="S203">
        <v>21651.333922345388</v>
      </c>
      <c r="T203">
        <v>1701252.984035617</v>
      </c>
      <c r="U203">
        <v>256541.67699689372</v>
      </c>
      <c r="V203">
        <v>159897.22369631697</v>
      </c>
      <c r="W203">
        <v>96644.453300576701</v>
      </c>
      <c r="X203">
        <v>37</v>
      </c>
      <c r="Y203">
        <v>32</v>
      </c>
      <c r="Z203">
        <v>18</v>
      </c>
      <c r="AA203">
        <v>81</v>
      </c>
      <c r="AB203">
        <v>272225</v>
      </c>
      <c r="AC203" s="2">
        <v>35.367126274995186</v>
      </c>
      <c r="AD203" s="2">
        <v>2.7478134110787256</v>
      </c>
      <c r="AE203">
        <v>-0.12752391073326264</v>
      </c>
      <c r="AF203" s="2">
        <v>1.9276203399687608</v>
      </c>
      <c r="AG203">
        <v>12.928542508916196</v>
      </c>
      <c r="AH203">
        <v>2.0441995266786472</v>
      </c>
      <c r="AI203">
        <v>12.396863621103726</v>
      </c>
      <c r="AJ203">
        <v>1.6237175272911797</v>
      </c>
    </row>
    <row r="204" spans="1:36" x14ac:dyDescent="0.25">
      <c r="A204" s="3">
        <v>40664</v>
      </c>
      <c r="B204">
        <v>15585360</v>
      </c>
      <c r="C204">
        <v>16170</v>
      </c>
      <c r="D204">
        <v>1118688</v>
      </c>
      <c r="E204">
        <v>952286968</v>
      </c>
      <c r="F204">
        <v>38.76</v>
      </c>
      <c r="G204">
        <v>39.979999999999997</v>
      </c>
      <c r="H204">
        <v>44.37</v>
      </c>
      <c r="I204">
        <v>181787</v>
      </c>
      <c r="J204">
        <v>113790</v>
      </c>
      <c r="K204">
        <v>67997</v>
      </c>
      <c r="L204">
        <v>93.327412598259528</v>
      </c>
      <c r="M204" s="2">
        <v>141.22</v>
      </c>
      <c r="N204">
        <v>153075.4</v>
      </c>
      <c r="O204">
        <v>140111.5</v>
      </c>
      <c r="P204">
        <v>0.47</v>
      </c>
      <c r="Q204">
        <v>361.88727274190899</v>
      </c>
      <c r="R204" s="2">
        <v>6.5527717410315711E-2</v>
      </c>
      <c r="S204">
        <v>24845.938493666217</v>
      </c>
      <c r="T204">
        <v>1718914.8572419588</v>
      </c>
      <c r="U204">
        <v>279323.97161089058</v>
      </c>
      <c r="V204">
        <v>174843.49667249713</v>
      </c>
      <c r="W204">
        <v>104480.47493839342</v>
      </c>
      <c r="X204">
        <v>39</v>
      </c>
      <c r="Y204">
        <v>27</v>
      </c>
      <c r="Z204">
        <v>17</v>
      </c>
      <c r="AA204">
        <v>77</v>
      </c>
      <c r="AB204">
        <v>252067</v>
      </c>
      <c r="AC204" s="2">
        <v>35.491548123103115</v>
      </c>
      <c r="AD204" s="2">
        <v>3.4882016708192909</v>
      </c>
      <c r="AE204">
        <v>0.17734269702773808</v>
      </c>
      <c r="AF204" s="2">
        <v>1.6249080183842635</v>
      </c>
      <c r="AG204">
        <v>13.071997293518089</v>
      </c>
      <c r="AH204">
        <v>0.88437952067275116</v>
      </c>
      <c r="AI204">
        <v>12.597691173338799</v>
      </c>
      <c r="AJ204">
        <v>0.60061030335667454</v>
      </c>
    </row>
    <row r="205" spans="1:36" x14ac:dyDescent="0.25">
      <c r="A205" s="3">
        <v>40695</v>
      </c>
      <c r="B205">
        <v>15717815</v>
      </c>
      <c r="C205">
        <v>16203</v>
      </c>
      <c r="D205">
        <v>1135092</v>
      </c>
      <c r="E205">
        <v>969231372</v>
      </c>
      <c r="F205">
        <v>38.64</v>
      </c>
      <c r="G205">
        <v>39.479999999999997</v>
      </c>
      <c r="H205">
        <v>44.31</v>
      </c>
      <c r="I205">
        <v>180782</v>
      </c>
      <c r="J205">
        <v>114214</v>
      </c>
      <c r="K205">
        <v>66568</v>
      </c>
      <c r="L205">
        <v>93.474841021653518</v>
      </c>
      <c r="M205" s="2">
        <v>142.15</v>
      </c>
      <c r="N205">
        <v>156488.4</v>
      </c>
      <c r="O205">
        <v>143607.4</v>
      </c>
      <c r="P205">
        <v>0.15</v>
      </c>
      <c r="Q205">
        <v>362.43010365102185</v>
      </c>
      <c r="R205" s="2">
        <v>6.7126008986431174E-2</v>
      </c>
      <c r="S205">
        <v>24859.355457405953</v>
      </c>
      <c r="T205">
        <v>1741508.0852223565</v>
      </c>
      <c r="U205">
        <v>277363.69797573064</v>
      </c>
      <c r="V205">
        <v>175232.14369019095</v>
      </c>
      <c r="W205">
        <v>102131.55428553968</v>
      </c>
      <c r="X205">
        <v>37</v>
      </c>
      <c r="Y205">
        <v>37</v>
      </c>
      <c r="Z205">
        <v>16</v>
      </c>
      <c r="AA205">
        <v>74</v>
      </c>
      <c r="AB205">
        <v>215393</v>
      </c>
      <c r="AC205" s="2">
        <v>35.23238941300599</v>
      </c>
      <c r="AD205" s="2">
        <v>4.3685756240822382</v>
      </c>
      <c r="AE205">
        <v>0.65854694802436331</v>
      </c>
      <c r="AF205" s="2">
        <v>1.8216601893852546</v>
      </c>
      <c r="AG205">
        <v>14.617570088529419</v>
      </c>
      <c r="AH205">
        <v>2.2296201741102806</v>
      </c>
      <c r="AI205">
        <v>14.349392649687665</v>
      </c>
      <c r="AJ205">
        <v>2.495084272168957</v>
      </c>
    </row>
    <row r="206" spans="1:36" x14ac:dyDescent="0.25">
      <c r="A206" s="3">
        <v>40725</v>
      </c>
      <c r="B206">
        <v>15137076</v>
      </c>
      <c r="C206">
        <v>15527</v>
      </c>
      <c r="D206">
        <v>1143774</v>
      </c>
      <c r="E206">
        <v>979457629</v>
      </c>
      <c r="F206">
        <v>39.020000000000003</v>
      </c>
      <c r="G206">
        <v>39.65</v>
      </c>
      <c r="H206">
        <v>44.79</v>
      </c>
      <c r="I206">
        <v>172450</v>
      </c>
      <c r="J206">
        <v>108233</v>
      </c>
      <c r="K206">
        <v>64217</v>
      </c>
      <c r="L206">
        <v>96.00177737646014</v>
      </c>
      <c r="M206" s="2">
        <v>142.22</v>
      </c>
      <c r="N206">
        <v>157841.70000000001</v>
      </c>
      <c r="O206">
        <v>146117.5</v>
      </c>
      <c r="P206">
        <v>0.16</v>
      </c>
      <c r="Q206">
        <v>363.00999181686348</v>
      </c>
      <c r="R206" s="2">
        <v>6.8726537947014776E-2</v>
      </c>
      <c r="S206">
        <v>23784.151873520437</v>
      </c>
      <c r="T206">
        <v>1752025.1513482297</v>
      </c>
      <c r="U206">
        <v>264157.72464665415</v>
      </c>
      <c r="V206">
        <v>165790.56544900738</v>
      </c>
      <c r="W206">
        <v>98367.159197646804</v>
      </c>
      <c r="X206">
        <v>34</v>
      </c>
      <c r="Y206">
        <v>27</v>
      </c>
      <c r="Z206">
        <v>15</v>
      </c>
      <c r="AA206">
        <v>75</v>
      </c>
      <c r="AB206">
        <v>140563</v>
      </c>
      <c r="AC206" s="2">
        <v>35.478997534894539</v>
      </c>
      <c r="AD206" s="2">
        <v>3.886048210372528</v>
      </c>
      <c r="AE206">
        <v>4.9243756595140908E-2</v>
      </c>
      <c r="AF206" s="2">
        <v>1.6828075558538824</v>
      </c>
      <c r="AG206">
        <v>13.780448773398856</v>
      </c>
      <c r="AH206">
        <v>0.86479253414311064</v>
      </c>
      <c r="AI206">
        <v>13.549027333207441</v>
      </c>
      <c r="AJ206">
        <v>1.7478904290447517</v>
      </c>
    </row>
    <row r="207" spans="1:36" x14ac:dyDescent="0.25">
      <c r="A207" s="3">
        <v>40756</v>
      </c>
      <c r="B207">
        <v>16797790</v>
      </c>
      <c r="C207">
        <v>17232</v>
      </c>
      <c r="D207">
        <v>1159377</v>
      </c>
      <c r="E207">
        <v>995907888</v>
      </c>
      <c r="F207">
        <v>38.049999999999997</v>
      </c>
      <c r="G207">
        <v>39.67</v>
      </c>
      <c r="H207">
        <v>44.28</v>
      </c>
      <c r="I207">
        <v>191969</v>
      </c>
      <c r="J207">
        <v>122466</v>
      </c>
      <c r="K207">
        <v>69503</v>
      </c>
      <c r="L207">
        <v>97.333180684659879</v>
      </c>
      <c r="M207" s="2">
        <v>141.9</v>
      </c>
      <c r="N207">
        <v>159837.6</v>
      </c>
      <c r="O207">
        <v>148274.9</v>
      </c>
      <c r="P207">
        <v>0.37</v>
      </c>
      <c r="Q207">
        <v>364.3531287865859</v>
      </c>
      <c r="R207" s="2">
        <v>7.2251925367271985E-2</v>
      </c>
      <c r="S207">
        <v>26298.55450236355</v>
      </c>
      <c r="T207">
        <v>1769379.0171359531</v>
      </c>
      <c r="U207">
        <v>292972.79533798905</v>
      </c>
      <c r="V207">
        <v>186901.04315729192</v>
      </c>
      <c r="W207">
        <v>106071.75218069718</v>
      </c>
      <c r="X207">
        <v>36</v>
      </c>
      <c r="Y207">
        <v>47</v>
      </c>
      <c r="Z207">
        <v>15</v>
      </c>
      <c r="AA207">
        <v>77</v>
      </c>
      <c r="AB207">
        <v>190446</v>
      </c>
      <c r="AC207" s="2">
        <v>34.557930451447461</v>
      </c>
      <c r="AD207" s="2">
        <v>3.0575931440191884</v>
      </c>
      <c r="AE207">
        <v>-0.22500351567992238</v>
      </c>
      <c r="AF207" s="2">
        <v>1.4726256449455466</v>
      </c>
      <c r="AG207">
        <v>12.304891561338248</v>
      </c>
      <c r="AH207">
        <v>1.2644947437844278</v>
      </c>
      <c r="AI207">
        <v>12.139681780985811</v>
      </c>
      <c r="AJ207">
        <v>1.4764829674748015</v>
      </c>
    </row>
    <row r="208" spans="1:36" x14ac:dyDescent="0.25">
      <c r="A208" s="3">
        <v>40787</v>
      </c>
      <c r="B208">
        <v>15165410</v>
      </c>
      <c r="C208">
        <v>16214</v>
      </c>
      <c r="D208">
        <v>1181379</v>
      </c>
      <c r="E208">
        <v>1019153747</v>
      </c>
      <c r="F208">
        <v>38.33</v>
      </c>
      <c r="G208">
        <v>38.96</v>
      </c>
      <c r="H208">
        <v>44.38</v>
      </c>
      <c r="I208">
        <v>181259</v>
      </c>
      <c r="J208">
        <v>112944</v>
      </c>
      <c r="K208">
        <v>68315</v>
      </c>
      <c r="L208">
        <v>95.461290713084509</v>
      </c>
      <c r="M208" s="2">
        <v>141.79</v>
      </c>
      <c r="N208">
        <v>161388</v>
      </c>
      <c r="O208">
        <v>149805</v>
      </c>
      <c r="P208">
        <v>0.53</v>
      </c>
      <c r="Q208">
        <v>366.28420036915486</v>
      </c>
      <c r="R208" s="2">
        <v>7.3105884093298767E-2</v>
      </c>
      <c r="S208">
        <v>24614.480734772977</v>
      </c>
      <c r="T208">
        <v>1793451.9943237554</v>
      </c>
      <c r="U208">
        <v>275169.36989664583</v>
      </c>
      <c r="V208">
        <v>171460.3374927963</v>
      </c>
      <c r="W208">
        <v>103709.03240384952</v>
      </c>
      <c r="X208">
        <v>36</v>
      </c>
      <c r="Y208">
        <v>29</v>
      </c>
      <c r="Z208">
        <v>14</v>
      </c>
      <c r="AA208">
        <v>76</v>
      </c>
      <c r="AB208">
        <v>209078</v>
      </c>
      <c r="AC208" s="2">
        <v>34.544039074011089</v>
      </c>
      <c r="AD208" s="2">
        <v>1.7802024262436156</v>
      </c>
      <c r="AE208">
        <v>-7.751937984497026E-2</v>
      </c>
      <c r="AF208" s="2">
        <v>1.3263895509581625</v>
      </c>
      <c r="AG208">
        <v>11.14263676932401</v>
      </c>
      <c r="AH208">
        <v>0.96998453430230391</v>
      </c>
      <c r="AI208">
        <v>10.967077655843172</v>
      </c>
      <c r="AJ208">
        <v>1.0319346025524201</v>
      </c>
    </row>
    <row r="209" spans="1:36" x14ac:dyDescent="0.25">
      <c r="A209" s="3">
        <v>40817</v>
      </c>
      <c r="B209">
        <v>13765241</v>
      </c>
      <c r="C209">
        <v>14668</v>
      </c>
      <c r="D209">
        <v>1189585</v>
      </c>
      <c r="E209">
        <v>1028050800</v>
      </c>
      <c r="F209">
        <v>38.75</v>
      </c>
      <c r="G209">
        <v>39.53</v>
      </c>
      <c r="H209">
        <v>45.06</v>
      </c>
      <c r="I209">
        <v>174023</v>
      </c>
      <c r="J209">
        <v>106893</v>
      </c>
      <c r="K209">
        <v>67130</v>
      </c>
      <c r="L209">
        <v>95.762510382007434</v>
      </c>
      <c r="M209" s="2">
        <v>141.72</v>
      </c>
      <c r="N209">
        <v>160066.79999999999</v>
      </c>
      <c r="O209">
        <v>148530.1</v>
      </c>
      <c r="P209">
        <v>0.43</v>
      </c>
      <c r="Q209">
        <v>367.85922243074219</v>
      </c>
      <c r="R209" s="2">
        <v>6.969750808426789E-2</v>
      </c>
      <c r="S209">
        <v>22172.157159618237</v>
      </c>
      <c r="T209">
        <v>1798177.3639708522</v>
      </c>
      <c r="U209">
        <v>263053.26597956399</v>
      </c>
      <c r="V209">
        <v>161579.51972068939</v>
      </c>
      <c r="W209">
        <v>101473.74625887457</v>
      </c>
      <c r="X209">
        <v>37</v>
      </c>
      <c r="Y209">
        <v>39</v>
      </c>
      <c r="Z209">
        <v>14</v>
      </c>
      <c r="AA209">
        <v>72</v>
      </c>
      <c r="AB209">
        <v>126143</v>
      </c>
      <c r="AC209" s="2">
        <v>35.608430330729135</v>
      </c>
      <c r="AD209" s="2">
        <v>2.0963907499459644</v>
      </c>
      <c r="AE209">
        <v>-4.9368784822623191E-2</v>
      </c>
      <c r="AF209" s="2">
        <v>1.1553822746291464</v>
      </c>
      <c r="AG209">
        <v>9.7978367877779924</v>
      </c>
      <c r="AH209">
        <v>-0.81864822663395564</v>
      </c>
      <c r="AI209">
        <v>9.5846072575313848</v>
      </c>
      <c r="AJ209">
        <v>-0.85103968492372672</v>
      </c>
    </row>
    <row r="210" spans="1:36" x14ac:dyDescent="0.25">
      <c r="A210" s="3">
        <v>40848</v>
      </c>
      <c r="B210">
        <v>15539770</v>
      </c>
      <c r="C210">
        <v>17107</v>
      </c>
      <c r="D210">
        <v>1208000</v>
      </c>
      <c r="E210">
        <v>1045612770</v>
      </c>
      <c r="F210">
        <v>37.92</v>
      </c>
      <c r="G210">
        <v>38.47</v>
      </c>
      <c r="H210">
        <v>43.39</v>
      </c>
      <c r="I210">
        <v>185643</v>
      </c>
      <c r="J210">
        <v>115997</v>
      </c>
      <c r="K210">
        <v>69646</v>
      </c>
      <c r="L210">
        <v>96.3817929619144</v>
      </c>
      <c r="M210" s="2">
        <v>142.22999999999999</v>
      </c>
      <c r="N210">
        <v>162962.70000000001</v>
      </c>
      <c r="O210">
        <v>150693.79999999999</v>
      </c>
      <c r="P210">
        <v>0.52</v>
      </c>
      <c r="Q210">
        <v>369.77209038738209</v>
      </c>
      <c r="R210" s="2">
        <v>6.6408742563033085E-2</v>
      </c>
      <c r="S210">
        <v>25725.180013587724</v>
      </c>
      <c r="T210">
        <v>1816567.3383067732</v>
      </c>
      <c r="U210">
        <v>279166.39932556648</v>
      </c>
      <c r="V210">
        <v>174434.07412381686</v>
      </c>
      <c r="W210">
        <v>104732.32520174961</v>
      </c>
      <c r="X210">
        <v>37</v>
      </c>
      <c r="Y210">
        <v>30</v>
      </c>
      <c r="Z210">
        <v>14</v>
      </c>
      <c r="AA210">
        <v>75</v>
      </c>
      <c r="AB210">
        <v>42735</v>
      </c>
      <c r="AC210" s="2">
        <v>34.460638099583598</v>
      </c>
      <c r="AD210" s="2">
        <v>1.5493359988576261</v>
      </c>
      <c r="AE210">
        <v>0.35986452159186832</v>
      </c>
      <c r="AF210" s="2">
        <v>1.1359859455866372</v>
      </c>
      <c r="AG210">
        <v>10.884626376168649</v>
      </c>
      <c r="AH210">
        <v>1.8091821664455221</v>
      </c>
      <c r="AI210">
        <v>10.787728008245834</v>
      </c>
      <c r="AJ210">
        <v>1.4567417648005287</v>
      </c>
    </row>
    <row r="211" spans="1:36" x14ac:dyDescent="0.25">
      <c r="A211" s="3">
        <v>40878</v>
      </c>
      <c r="B211">
        <v>14146538</v>
      </c>
      <c r="C211">
        <v>15100</v>
      </c>
      <c r="D211">
        <v>1231006</v>
      </c>
      <c r="E211">
        <v>1060444210</v>
      </c>
      <c r="F211">
        <v>35.880000000000003</v>
      </c>
      <c r="G211">
        <v>37.049999999999997</v>
      </c>
      <c r="H211">
        <v>42.36</v>
      </c>
      <c r="I211">
        <v>198456</v>
      </c>
      <c r="J211">
        <v>130914</v>
      </c>
      <c r="K211">
        <v>67542</v>
      </c>
      <c r="L211">
        <v>97.047438878446869</v>
      </c>
      <c r="M211" s="2">
        <v>140.44999999999999</v>
      </c>
      <c r="N211">
        <v>170138.1</v>
      </c>
      <c r="O211">
        <v>156574.6</v>
      </c>
      <c r="P211">
        <v>0.5</v>
      </c>
      <c r="Q211">
        <v>371.62095083931894</v>
      </c>
      <c r="R211" s="2">
        <v>6.5031090406288294E-2</v>
      </c>
      <c r="S211">
        <v>22594.121123218578</v>
      </c>
      <c r="T211">
        <v>1841953.5541330336</v>
      </c>
      <c r="U211">
        <v>296949.59613440168</v>
      </c>
      <c r="V211">
        <v>195886.54124006868</v>
      </c>
      <c r="W211">
        <v>101063.05489433307</v>
      </c>
      <c r="X211">
        <v>31</v>
      </c>
      <c r="Y211">
        <v>27</v>
      </c>
      <c r="Z211">
        <v>12</v>
      </c>
      <c r="AA211">
        <v>66</v>
      </c>
      <c r="AB211">
        <v>-408172</v>
      </c>
      <c r="AC211" s="2">
        <v>33.66745936561577</v>
      </c>
      <c r="AD211" s="2">
        <v>1.5252276998698688</v>
      </c>
      <c r="AE211">
        <v>-1.2514940589186563</v>
      </c>
      <c r="AF211" s="2">
        <v>0.47976366322008968</v>
      </c>
      <c r="AG211">
        <v>11.390736801582314</v>
      </c>
      <c r="AH211">
        <v>4.4030934686280832</v>
      </c>
      <c r="AI211">
        <v>11.436634153111447</v>
      </c>
      <c r="AJ211">
        <v>3.9024830484067907</v>
      </c>
    </row>
    <row r="212" spans="1:36" x14ac:dyDescent="0.25">
      <c r="A212" s="3">
        <v>40909</v>
      </c>
      <c r="B212">
        <v>14602051</v>
      </c>
      <c r="C212">
        <v>15390</v>
      </c>
      <c r="D212">
        <v>1227640</v>
      </c>
      <c r="E212">
        <v>1064169687</v>
      </c>
      <c r="F212">
        <v>37.130000000000003</v>
      </c>
      <c r="G212">
        <v>38</v>
      </c>
      <c r="H212">
        <v>44.8</v>
      </c>
      <c r="I212">
        <v>169154</v>
      </c>
      <c r="J212">
        <v>103412</v>
      </c>
      <c r="K212">
        <v>65742</v>
      </c>
      <c r="L212">
        <v>96.480217248266243</v>
      </c>
      <c r="M212" s="2">
        <v>138.83000000000001</v>
      </c>
      <c r="N212">
        <v>173207.1</v>
      </c>
      <c r="O212">
        <v>158673.70000000001</v>
      </c>
      <c r="P212">
        <v>0.56000000000000005</v>
      </c>
      <c r="Q212">
        <v>373.70202816401917</v>
      </c>
      <c r="R212" s="2">
        <v>6.2179177340636382E-2</v>
      </c>
      <c r="S212">
        <v>22899.80902221295</v>
      </c>
      <c r="T212">
        <v>1826687.5599759263</v>
      </c>
      <c r="U212">
        <v>251695.53575980567</v>
      </c>
      <c r="V212">
        <v>153873.62252144804</v>
      </c>
      <c r="W212">
        <v>97821.913238357622</v>
      </c>
      <c r="X212">
        <v>32</v>
      </c>
      <c r="Y212">
        <v>33</v>
      </c>
      <c r="Z212">
        <v>15</v>
      </c>
      <c r="AA212">
        <v>85</v>
      </c>
      <c r="AB212">
        <v>118895</v>
      </c>
      <c r="AC212" s="2">
        <v>36.323515927448135</v>
      </c>
      <c r="AD212" s="2">
        <v>-0.91356791092712664</v>
      </c>
      <c r="AE212">
        <v>-1.153435386258439</v>
      </c>
      <c r="AF212" s="2">
        <v>-0.16973926163421638</v>
      </c>
      <c r="AG212">
        <v>12.228810390976985</v>
      </c>
      <c r="AH212">
        <v>1.803828772038707</v>
      </c>
      <c r="AI212">
        <v>12.302685731797691</v>
      </c>
      <c r="AJ212">
        <v>1.3406389031171084</v>
      </c>
    </row>
    <row r="213" spans="1:36" x14ac:dyDescent="0.25">
      <c r="A213" s="3">
        <v>40940</v>
      </c>
      <c r="B213">
        <v>14354945</v>
      </c>
      <c r="C213">
        <v>15167</v>
      </c>
      <c r="D213">
        <v>1234897</v>
      </c>
      <c r="E213">
        <v>1071105933</v>
      </c>
      <c r="F213">
        <v>37.56</v>
      </c>
      <c r="G213">
        <v>38.130000000000003</v>
      </c>
      <c r="H213">
        <v>45.22</v>
      </c>
      <c r="I213">
        <v>161666</v>
      </c>
      <c r="J213">
        <v>97893</v>
      </c>
      <c r="K213">
        <v>63773</v>
      </c>
      <c r="L213">
        <v>98.093192744449723</v>
      </c>
      <c r="M213" s="2">
        <v>140.47</v>
      </c>
      <c r="N213">
        <v>175741.1</v>
      </c>
      <c r="O213">
        <v>161951.5</v>
      </c>
      <c r="P213">
        <v>0.45</v>
      </c>
      <c r="Q213">
        <v>375.38368729075722</v>
      </c>
      <c r="R213" s="2">
        <v>5.8491055197092301E-2</v>
      </c>
      <c r="S213">
        <v>22466.891414877613</v>
      </c>
      <c r="T213">
        <v>1829254.0916172031</v>
      </c>
      <c r="U213">
        <v>239475.99838317427</v>
      </c>
      <c r="V213">
        <v>145008.99329311098</v>
      </c>
      <c r="W213">
        <v>94467.005090063307</v>
      </c>
      <c r="X213">
        <v>33</v>
      </c>
      <c r="Y213">
        <v>31</v>
      </c>
      <c r="Z213">
        <v>15</v>
      </c>
      <c r="AA213">
        <v>81</v>
      </c>
      <c r="AB213">
        <v>150600</v>
      </c>
      <c r="AC213" s="2">
        <v>37.195302016945099</v>
      </c>
      <c r="AD213" s="2">
        <v>-0.12797724848916392</v>
      </c>
      <c r="AE213">
        <v>1.181300871569535</v>
      </c>
      <c r="AF213" s="2">
        <v>-0.4849283789032377</v>
      </c>
      <c r="AG213">
        <v>13.501153475539351</v>
      </c>
      <c r="AH213">
        <v>1.4629885264518583</v>
      </c>
      <c r="AI213">
        <v>13.683522605227338</v>
      </c>
      <c r="AJ213">
        <v>2.0657487661786433</v>
      </c>
    </row>
    <row r="214" spans="1:36" x14ac:dyDescent="0.25">
      <c r="A214" s="3">
        <v>40969</v>
      </c>
      <c r="B214">
        <v>16114888</v>
      </c>
      <c r="C214">
        <v>16722</v>
      </c>
      <c r="D214">
        <v>1258473</v>
      </c>
      <c r="E214">
        <v>1090024719</v>
      </c>
      <c r="F214">
        <v>37.07</v>
      </c>
      <c r="G214">
        <v>37.28</v>
      </c>
      <c r="H214">
        <v>43.86</v>
      </c>
      <c r="I214">
        <v>192287</v>
      </c>
      <c r="J214">
        <v>123542</v>
      </c>
      <c r="K214">
        <v>68745</v>
      </c>
      <c r="L214">
        <v>100</v>
      </c>
      <c r="M214" s="2">
        <v>139.97999999999999</v>
      </c>
      <c r="N214">
        <v>167827.7</v>
      </c>
      <c r="O214">
        <v>154907.20000000001</v>
      </c>
      <c r="P214">
        <v>0.21</v>
      </c>
      <c r="Q214">
        <v>376.17199303406778</v>
      </c>
      <c r="R214" s="2">
        <v>5.2399926989786794E-2</v>
      </c>
      <c r="S214">
        <v>24718.405730479575</v>
      </c>
      <c r="T214">
        <v>1860270.6742527105</v>
      </c>
      <c r="U214">
        <v>284238.01475282421</v>
      </c>
      <c r="V214">
        <v>182619.38050202772</v>
      </c>
      <c r="W214">
        <v>101618.63425079646</v>
      </c>
      <c r="X214">
        <v>34</v>
      </c>
      <c r="Y214">
        <v>29</v>
      </c>
      <c r="Z214">
        <v>18</v>
      </c>
      <c r="AA214">
        <v>80</v>
      </c>
      <c r="AB214">
        <v>111746</v>
      </c>
      <c r="AC214" s="2">
        <v>36.69708283949371</v>
      </c>
      <c r="AD214" s="2">
        <v>-0.82890541976621268</v>
      </c>
      <c r="AE214">
        <v>-0.34882893144444482</v>
      </c>
      <c r="AF214" s="2">
        <v>-0.77271390767421622</v>
      </c>
      <c r="AG214">
        <v>12.867911864575499</v>
      </c>
      <c r="AH214">
        <v>-4.5028738297415831</v>
      </c>
      <c r="AI214">
        <v>13.029944611334422</v>
      </c>
      <c r="AJ214">
        <v>-4.349635539034824</v>
      </c>
    </row>
    <row r="215" spans="1:36" x14ac:dyDescent="0.25">
      <c r="A215" s="3">
        <v>41000</v>
      </c>
      <c r="B215">
        <v>16086200</v>
      </c>
      <c r="C215">
        <v>17044</v>
      </c>
      <c r="D215">
        <v>1274265</v>
      </c>
      <c r="E215">
        <v>1107541194</v>
      </c>
      <c r="F215">
        <v>36.03</v>
      </c>
      <c r="G215">
        <v>35.07</v>
      </c>
      <c r="H215">
        <v>41.4</v>
      </c>
      <c r="I215">
        <v>183804</v>
      </c>
      <c r="J215">
        <v>116294</v>
      </c>
      <c r="K215">
        <v>67510</v>
      </c>
      <c r="L215">
        <v>101.14094784304083</v>
      </c>
      <c r="M215" s="2">
        <v>141.15</v>
      </c>
      <c r="N215">
        <v>169819.2</v>
      </c>
      <c r="O215">
        <v>156190.20000000001</v>
      </c>
      <c r="P215">
        <v>0.64</v>
      </c>
      <c r="Q215">
        <v>378.57949378948581</v>
      </c>
      <c r="R215" s="2">
        <v>5.1042261111959419E-2</v>
      </c>
      <c r="S215">
        <v>25034.166412718077</v>
      </c>
      <c r="T215">
        <v>1871635.8873446491</v>
      </c>
      <c r="U215">
        <v>269970.6596645877</v>
      </c>
      <c r="V215">
        <v>170812.21243843203</v>
      </c>
      <c r="W215">
        <v>99158.44722615568</v>
      </c>
      <c r="X215">
        <v>36</v>
      </c>
      <c r="Y215">
        <v>39</v>
      </c>
      <c r="Z215">
        <v>22</v>
      </c>
      <c r="AA215">
        <v>90</v>
      </c>
      <c r="AB215">
        <v>216974</v>
      </c>
      <c r="AC215" s="2">
        <v>34.533125100416619</v>
      </c>
      <c r="AD215" s="2">
        <v>0.12768674185996698</v>
      </c>
      <c r="AE215">
        <v>0.83583369052722123</v>
      </c>
      <c r="AF215" s="2">
        <v>-0.9271445358401853</v>
      </c>
      <c r="AG215">
        <v>11.91938497431353</v>
      </c>
      <c r="AH215">
        <v>1.1866336725105509</v>
      </c>
      <c r="AI215">
        <v>12.145180398492194</v>
      </c>
      <c r="AJ215">
        <v>0.8282378094756071</v>
      </c>
    </row>
    <row r="216" spans="1:36" x14ac:dyDescent="0.25">
      <c r="A216" s="3">
        <v>41030</v>
      </c>
      <c r="B216">
        <v>18540445</v>
      </c>
      <c r="C216">
        <v>20211</v>
      </c>
      <c r="D216">
        <v>1294203</v>
      </c>
      <c r="E216">
        <v>1124213358</v>
      </c>
      <c r="F216">
        <v>33.840000000000003</v>
      </c>
      <c r="G216">
        <v>32.86</v>
      </c>
      <c r="H216">
        <v>39.299999999999997</v>
      </c>
      <c r="I216">
        <v>200252</v>
      </c>
      <c r="J216">
        <v>127765</v>
      </c>
      <c r="K216">
        <v>72487</v>
      </c>
      <c r="L216">
        <v>101.2013660768294</v>
      </c>
      <c r="M216" s="2">
        <v>142.6</v>
      </c>
      <c r="N216">
        <v>171100</v>
      </c>
      <c r="O216">
        <v>156851.4</v>
      </c>
      <c r="P216">
        <v>0.36</v>
      </c>
      <c r="Q216">
        <v>379.94237996712798</v>
      </c>
      <c r="R216" s="2">
        <v>4.9891523093423373E-2</v>
      </c>
      <c r="S216">
        <v>29579.359025148809</v>
      </c>
      <c r="T216">
        <v>1894101.983495357</v>
      </c>
      <c r="U216">
        <v>293074.35572233429</v>
      </c>
      <c r="V216">
        <v>186987.62089199631</v>
      </c>
      <c r="W216">
        <v>106086.73483033803</v>
      </c>
      <c r="X216">
        <v>35</v>
      </c>
      <c r="Y216">
        <v>30</v>
      </c>
      <c r="Z216">
        <v>18</v>
      </c>
      <c r="AA216">
        <v>94</v>
      </c>
      <c r="AB216">
        <v>139679</v>
      </c>
      <c r="AC216" s="2">
        <v>32.680374053848382</v>
      </c>
      <c r="AD216" s="2">
        <v>0.97719869706840434</v>
      </c>
      <c r="AE216">
        <v>1.0272759475735027</v>
      </c>
      <c r="AF216" s="2">
        <v>-1.0011619581929643</v>
      </c>
      <c r="AG216">
        <v>11.77498147971523</v>
      </c>
      <c r="AH216">
        <v>0.75421389336423061</v>
      </c>
      <c r="AI216">
        <v>11.947556053571606</v>
      </c>
      <c r="AJ216">
        <v>0.42333001686403193</v>
      </c>
    </row>
    <row r="217" spans="1:36" x14ac:dyDescent="0.25">
      <c r="A217" s="3">
        <v>41061</v>
      </c>
      <c r="B217">
        <v>16694592</v>
      </c>
      <c r="C217">
        <v>18754</v>
      </c>
      <c r="D217">
        <v>1315661</v>
      </c>
      <c r="E217">
        <v>1144670131</v>
      </c>
      <c r="F217">
        <v>32.93</v>
      </c>
      <c r="G217">
        <v>31.06</v>
      </c>
      <c r="H217">
        <v>38.24</v>
      </c>
      <c r="I217">
        <v>195940</v>
      </c>
      <c r="J217">
        <v>124986</v>
      </c>
      <c r="K217">
        <v>70954</v>
      </c>
      <c r="L217">
        <v>101.26897590511341</v>
      </c>
      <c r="M217" s="2">
        <v>143.54</v>
      </c>
      <c r="N217">
        <v>173328.9</v>
      </c>
      <c r="O217">
        <v>159285</v>
      </c>
      <c r="P217">
        <v>0.08</v>
      </c>
      <c r="Q217">
        <v>380.24633387110163</v>
      </c>
      <c r="R217" s="2">
        <v>4.9157699762254703E-2</v>
      </c>
      <c r="S217">
        <v>27425.059069939678</v>
      </c>
      <c r="T217">
        <v>1923967.1878541063</v>
      </c>
      <c r="U217">
        <v>286534.39661746722</v>
      </c>
      <c r="V217">
        <v>182774.257913804</v>
      </c>
      <c r="W217">
        <v>103760.13870366321</v>
      </c>
      <c r="X217">
        <v>35</v>
      </c>
      <c r="Y217">
        <v>30</v>
      </c>
      <c r="Z217">
        <v>16</v>
      </c>
      <c r="AA217">
        <v>83</v>
      </c>
      <c r="AB217">
        <v>120440</v>
      </c>
      <c r="AC217" s="2">
        <v>31.76284178377189</v>
      </c>
      <c r="AD217" s="2">
        <v>0.97784030953218526</v>
      </c>
      <c r="AE217">
        <v>0.6591865357643778</v>
      </c>
      <c r="AF217" s="2">
        <v>-0.43983958791499189</v>
      </c>
      <c r="AG217">
        <v>10.761500532946844</v>
      </c>
      <c r="AH217">
        <v>1.3026884862653354</v>
      </c>
      <c r="AI217">
        <v>10.916986172021769</v>
      </c>
      <c r="AJ217">
        <v>1.5515322145674304</v>
      </c>
    </row>
    <row r="218" spans="1:36" x14ac:dyDescent="0.25">
      <c r="A218" s="3">
        <v>41091</v>
      </c>
      <c r="B218">
        <v>16132884</v>
      </c>
      <c r="C218">
        <v>17512</v>
      </c>
      <c r="D218">
        <v>1320806</v>
      </c>
      <c r="E218">
        <v>1150265168</v>
      </c>
      <c r="F218">
        <v>32.29</v>
      </c>
      <c r="G218">
        <v>30.65</v>
      </c>
      <c r="H218">
        <v>38.590000000000003</v>
      </c>
      <c r="I218">
        <v>188318</v>
      </c>
      <c r="J218">
        <v>118542</v>
      </c>
      <c r="K218">
        <v>69776</v>
      </c>
      <c r="L218">
        <v>101.89307869873491</v>
      </c>
      <c r="M218" s="2">
        <v>143.91999999999999</v>
      </c>
      <c r="N218">
        <v>173920.5</v>
      </c>
      <c r="O218">
        <v>161119.4</v>
      </c>
      <c r="P218">
        <v>0.43</v>
      </c>
      <c r="Q218">
        <v>381.88139310674734</v>
      </c>
      <c r="R218" s="2">
        <v>5.1985900430543408E-2</v>
      </c>
      <c r="S218">
        <v>25499.164217347523</v>
      </c>
      <c r="T218">
        <v>1923221.1679567106</v>
      </c>
      <c r="U218">
        <v>274209.20552092569</v>
      </c>
      <c r="V218">
        <v>172608.60693540488</v>
      </c>
      <c r="W218">
        <v>101600.59858552083</v>
      </c>
      <c r="X218">
        <v>33</v>
      </c>
      <c r="Y218">
        <v>35</v>
      </c>
      <c r="Z218">
        <v>16</v>
      </c>
      <c r="AA218">
        <v>78</v>
      </c>
      <c r="AB218">
        <v>142496</v>
      </c>
      <c r="AC218" s="2">
        <v>31.741309406599115</v>
      </c>
      <c r="AD218" s="2">
        <v>1.1953311770496411</v>
      </c>
      <c r="AE218">
        <v>0.26473456876132673</v>
      </c>
      <c r="AF218" s="2">
        <v>0.55967505785670113</v>
      </c>
      <c r="AG218">
        <v>10.186661699664912</v>
      </c>
      <c r="AH218">
        <v>0.34131642213157676</v>
      </c>
      <c r="AI218">
        <v>10.267011138296223</v>
      </c>
      <c r="AJ218">
        <v>1.1516464199391008</v>
      </c>
    </row>
    <row r="219" spans="1:36" x14ac:dyDescent="0.25">
      <c r="A219" s="3">
        <v>41122</v>
      </c>
      <c r="B219">
        <v>17036918</v>
      </c>
      <c r="C219">
        <v>18805</v>
      </c>
      <c r="D219">
        <v>1332464</v>
      </c>
      <c r="E219">
        <v>1162818885</v>
      </c>
      <c r="F219">
        <v>31.66</v>
      </c>
      <c r="G219">
        <v>30.07</v>
      </c>
      <c r="H219">
        <v>38.03</v>
      </c>
      <c r="I219">
        <v>195611</v>
      </c>
      <c r="J219">
        <v>123034</v>
      </c>
      <c r="K219">
        <v>72577</v>
      </c>
      <c r="L219">
        <v>102.51415267807727</v>
      </c>
      <c r="M219" s="2">
        <v>144.32</v>
      </c>
      <c r="N219">
        <v>175710.7</v>
      </c>
      <c r="O219">
        <v>163131.1</v>
      </c>
      <c r="P219">
        <v>0.41</v>
      </c>
      <c r="Q219">
        <v>383.447106818485</v>
      </c>
      <c r="R219" s="2">
        <v>5.2405143591021774E-2</v>
      </c>
      <c r="S219">
        <v>27270.089794202162</v>
      </c>
      <c r="T219">
        <v>1932274.0190131238</v>
      </c>
      <c r="U219">
        <v>283665.4897491986</v>
      </c>
      <c r="V219">
        <v>178417.87969900924</v>
      </c>
      <c r="W219">
        <v>105247.61005018934</v>
      </c>
      <c r="X219">
        <v>36</v>
      </c>
      <c r="Y219">
        <v>28</v>
      </c>
      <c r="Z219">
        <v>17</v>
      </c>
      <c r="AA219">
        <v>77</v>
      </c>
      <c r="AB219">
        <v>100938</v>
      </c>
      <c r="AC219" s="2">
        <v>31.156713591320351</v>
      </c>
      <c r="AD219" s="2">
        <v>1.7054263565891459</v>
      </c>
      <c r="AE219">
        <v>0.27793218454696955</v>
      </c>
      <c r="AF219" s="2">
        <v>1.1851115920945121</v>
      </c>
      <c r="AG219">
        <v>9.9307672287371815</v>
      </c>
      <c r="AH219">
        <v>1.0293208678678001</v>
      </c>
      <c r="AI219">
        <v>10.019362683771838</v>
      </c>
      <c r="AJ219">
        <v>1.248577142169105</v>
      </c>
    </row>
    <row r="220" spans="1:36" x14ac:dyDescent="0.25">
      <c r="A220" s="3">
        <v>41153</v>
      </c>
      <c r="B220">
        <v>13470584</v>
      </c>
      <c r="C220">
        <v>14812</v>
      </c>
      <c r="D220">
        <v>1344794</v>
      </c>
      <c r="E220">
        <v>1172915666</v>
      </c>
      <c r="F220">
        <v>31.44</v>
      </c>
      <c r="G220">
        <v>29.93</v>
      </c>
      <c r="H220">
        <v>37.76</v>
      </c>
      <c r="I220">
        <v>176227</v>
      </c>
      <c r="J220">
        <v>113123</v>
      </c>
      <c r="K220">
        <v>63104</v>
      </c>
      <c r="L220">
        <v>102.55489172095712</v>
      </c>
      <c r="M220" s="2">
        <v>143.69999999999999</v>
      </c>
      <c r="N220">
        <v>178285.8</v>
      </c>
      <c r="O220">
        <v>165625.4</v>
      </c>
      <c r="P220">
        <v>0.56999999999999995</v>
      </c>
      <c r="Q220">
        <v>385.63275532735037</v>
      </c>
      <c r="R220" s="2">
        <v>5.2823886312036716E-2</v>
      </c>
      <c r="S220">
        <v>21357.896788714985</v>
      </c>
      <c r="T220">
        <v>1939101.5024360775</v>
      </c>
      <c r="U220">
        <v>254107.3506200969</v>
      </c>
      <c r="V220">
        <v>163115.67367200952</v>
      </c>
      <c r="W220">
        <v>90991.676948087377</v>
      </c>
      <c r="X220">
        <v>34</v>
      </c>
      <c r="Y220">
        <v>30</v>
      </c>
      <c r="Z220">
        <v>15</v>
      </c>
      <c r="AA220">
        <v>75</v>
      </c>
      <c r="AB220">
        <v>150334</v>
      </c>
      <c r="AC220" s="2">
        <v>30.848095100276417</v>
      </c>
      <c r="AD220" s="2">
        <v>1.3470625573030581</v>
      </c>
      <c r="AE220">
        <v>-0.42960088691795795</v>
      </c>
      <c r="AF220" s="2">
        <v>1.8431158733168918</v>
      </c>
      <c r="AG220">
        <v>10.470295189233392</v>
      </c>
      <c r="AH220">
        <v>1.4655339714655824</v>
      </c>
      <c r="AI220">
        <v>10.560662194185767</v>
      </c>
      <c r="AJ220">
        <v>1.5290156199522897</v>
      </c>
    </row>
    <row r="221" spans="1:36" x14ac:dyDescent="0.25">
      <c r="A221" s="3">
        <v>41183</v>
      </c>
      <c r="B221">
        <v>16991111</v>
      </c>
      <c r="C221">
        <v>18468</v>
      </c>
      <c r="D221">
        <v>1355892</v>
      </c>
      <c r="E221">
        <v>1183115575</v>
      </c>
      <c r="F221">
        <v>30.74</v>
      </c>
      <c r="G221">
        <v>29.35</v>
      </c>
      <c r="H221">
        <v>37.81</v>
      </c>
      <c r="I221">
        <v>200960</v>
      </c>
      <c r="J221">
        <v>127947</v>
      </c>
      <c r="K221">
        <v>73013</v>
      </c>
      <c r="L221">
        <v>102.24760649107924</v>
      </c>
      <c r="M221" s="2">
        <v>144.96</v>
      </c>
      <c r="N221">
        <v>178951.4</v>
      </c>
      <c r="O221">
        <v>166337.70000000001</v>
      </c>
      <c r="P221">
        <v>0.59</v>
      </c>
      <c r="Q221">
        <v>387.90798858378173</v>
      </c>
      <c r="R221" s="2">
        <v>5.4501192115182562E-2</v>
      </c>
      <c r="S221">
        <v>26473.407080106143</v>
      </c>
      <c r="T221">
        <v>1943636.6077896515</v>
      </c>
      <c r="U221">
        <v>288071.03567349637</v>
      </c>
      <c r="V221">
        <v>183408.76194922789</v>
      </c>
      <c r="W221">
        <v>104662.27372426845</v>
      </c>
      <c r="X221">
        <v>33</v>
      </c>
      <c r="Y221">
        <v>27</v>
      </c>
      <c r="Z221">
        <v>16</v>
      </c>
      <c r="AA221">
        <v>76</v>
      </c>
      <c r="AB221">
        <v>66988</v>
      </c>
      <c r="AC221" s="2">
        <v>30.687381892449395</v>
      </c>
      <c r="AD221" s="2">
        <v>2.286198137171902</v>
      </c>
      <c r="AE221">
        <v>0.87682672233821979</v>
      </c>
      <c r="AF221" s="2">
        <v>2.3638671110531195</v>
      </c>
      <c r="AG221">
        <v>11.797949356143821</v>
      </c>
      <c r="AH221">
        <v>0.37333315384624477</v>
      </c>
      <c r="AI221">
        <v>11.989219693516674</v>
      </c>
      <c r="AJ221">
        <v>0.43006688587621245</v>
      </c>
    </row>
    <row r="222" spans="1:36" x14ac:dyDescent="0.25">
      <c r="A222" s="3">
        <v>41214</v>
      </c>
      <c r="B222">
        <v>15673619</v>
      </c>
      <c r="C222">
        <v>16887</v>
      </c>
      <c r="D222">
        <v>1370604</v>
      </c>
      <c r="E222">
        <v>1193645170</v>
      </c>
      <c r="F222">
        <v>30.58</v>
      </c>
      <c r="G222">
        <v>28.92</v>
      </c>
      <c r="H222">
        <v>37.119999999999997</v>
      </c>
      <c r="I222">
        <v>191044</v>
      </c>
      <c r="J222">
        <v>121554</v>
      </c>
      <c r="K222">
        <v>69490</v>
      </c>
      <c r="L222">
        <v>102.6048837689336</v>
      </c>
      <c r="M222" s="2">
        <v>144.58000000000001</v>
      </c>
      <c r="N222">
        <v>182173.4</v>
      </c>
      <c r="O222">
        <v>168673</v>
      </c>
      <c r="P222">
        <v>0.6</v>
      </c>
      <c r="Q222">
        <v>390.23543651528445</v>
      </c>
      <c r="R222" s="2">
        <v>5.5340429036881744E-2</v>
      </c>
      <c r="S222">
        <v>24062.707648507505</v>
      </c>
      <c r="T222">
        <v>1953007.8376191733</v>
      </c>
      <c r="U222">
        <v>272223.36234982341</v>
      </c>
      <c r="V222">
        <v>173205.32750083978</v>
      </c>
      <c r="W222">
        <v>99018.034848983618</v>
      </c>
      <c r="X222">
        <v>36</v>
      </c>
      <c r="Y222">
        <v>28</v>
      </c>
      <c r="Z222">
        <v>15</v>
      </c>
      <c r="AA222">
        <v>74</v>
      </c>
      <c r="AB222">
        <v>46095</v>
      </c>
      <c r="AC222" s="2">
        <v>29.929638083833865</v>
      </c>
      <c r="AD222" s="2">
        <v>1.6522533923926108</v>
      </c>
      <c r="AE222">
        <v>-0.26214128035320083</v>
      </c>
      <c r="AF222" s="2">
        <v>2.5537060748328289</v>
      </c>
      <c r="AG222">
        <v>11.788403113105005</v>
      </c>
      <c r="AH222">
        <v>1.8004888478100778</v>
      </c>
      <c r="AI222">
        <v>11.930948718527246</v>
      </c>
      <c r="AJ222">
        <v>1.4039511187181164</v>
      </c>
    </row>
    <row r="223" spans="1:36" x14ac:dyDescent="0.25">
      <c r="A223" s="3">
        <v>41244</v>
      </c>
      <c r="B223">
        <v>14177166</v>
      </c>
      <c r="C223">
        <v>15093</v>
      </c>
      <c r="D223">
        <v>1396241</v>
      </c>
      <c r="E223">
        <v>1205701546</v>
      </c>
      <c r="F223">
        <v>29.17</v>
      </c>
      <c r="G223">
        <v>28.08</v>
      </c>
      <c r="H223">
        <v>36.89</v>
      </c>
      <c r="I223">
        <v>197710</v>
      </c>
      <c r="J223">
        <v>130346</v>
      </c>
      <c r="K223">
        <v>67364</v>
      </c>
      <c r="L223">
        <v>102.60329140530155</v>
      </c>
      <c r="M223" s="2">
        <v>144.18</v>
      </c>
      <c r="N223">
        <v>189031.8</v>
      </c>
      <c r="O223">
        <v>174333.3</v>
      </c>
      <c r="P223">
        <v>0.79</v>
      </c>
      <c r="Q223">
        <v>393.31829646375519</v>
      </c>
      <c r="R223" s="2">
        <v>5.8385689976391264E-2</v>
      </c>
      <c r="S223">
        <v>21337.823480811989</v>
      </c>
      <c r="T223">
        <v>1973944.4772194005</v>
      </c>
      <c r="U223">
        <v>279513.75342154229</v>
      </c>
      <c r="V223">
        <v>184277.47561319283</v>
      </c>
      <c r="W223">
        <v>95236.277808349478</v>
      </c>
      <c r="X223">
        <v>29</v>
      </c>
      <c r="Y223">
        <v>28</v>
      </c>
      <c r="Z223">
        <v>12</v>
      </c>
      <c r="AA223">
        <v>62</v>
      </c>
      <c r="AB223">
        <v>-496944</v>
      </c>
      <c r="AC223" s="2">
        <v>29.338483405849459</v>
      </c>
      <c r="AD223" s="2">
        <v>2.6557493770025031</v>
      </c>
      <c r="AE223">
        <v>-0.27666343892654988</v>
      </c>
      <c r="AF223" s="2">
        <v>2.2549818680085654</v>
      </c>
      <c r="AG223">
        <v>11.104920061996681</v>
      </c>
      <c r="AH223">
        <v>3.7647647790511662</v>
      </c>
      <c r="AI223">
        <v>11.342005663753874</v>
      </c>
      <c r="AJ223">
        <v>3.3557830832439128</v>
      </c>
    </row>
    <row r="224" spans="1:36" x14ac:dyDescent="0.25">
      <c r="A224" s="3">
        <v>41275</v>
      </c>
      <c r="C224">
        <v>18551</v>
      </c>
      <c r="D224">
        <v>1385371</v>
      </c>
      <c r="F224">
        <v>29.87</v>
      </c>
      <c r="H224">
        <v>37.380000000000003</v>
      </c>
      <c r="I224">
        <v>181513</v>
      </c>
      <c r="J224">
        <v>109799</v>
      </c>
      <c r="K224">
        <v>71714</v>
      </c>
      <c r="L224">
        <v>102.36276080808342</v>
      </c>
      <c r="M224" s="2">
        <v>144.91999999999999</v>
      </c>
      <c r="N224">
        <v>191442.5</v>
      </c>
      <c r="O224">
        <v>175802.5</v>
      </c>
      <c r="P224">
        <v>0.86</v>
      </c>
      <c r="Q224">
        <v>396.70083381334348</v>
      </c>
      <c r="R224" s="2">
        <v>6.1543165185151238E-2</v>
      </c>
      <c r="S224">
        <v>26002.967167218689</v>
      </c>
      <c r="T224">
        <v>1941876.8059628548</v>
      </c>
      <c r="U224">
        <v>254427.07020771739</v>
      </c>
      <c r="V224">
        <v>153905.438628292</v>
      </c>
      <c r="W224">
        <v>100521.63157942542</v>
      </c>
      <c r="X224">
        <v>31</v>
      </c>
      <c r="Y224">
        <v>26</v>
      </c>
      <c r="Z224">
        <v>17</v>
      </c>
      <c r="AA224">
        <v>83</v>
      </c>
      <c r="AB224">
        <v>28900</v>
      </c>
      <c r="AC224" s="2">
        <v>29.415368593173131</v>
      </c>
      <c r="AD224" s="2">
        <v>4.3866599438161513</v>
      </c>
      <c r="AE224">
        <v>0.51324732972670706</v>
      </c>
      <c r="AF224" s="2">
        <v>1.7612662330037887</v>
      </c>
      <c r="AG224">
        <v>10.528090361191889</v>
      </c>
      <c r="AH224">
        <v>1.2752880732236571</v>
      </c>
      <c r="AI224">
        <v>10.794983667740766</v>
      </c>
      <c r="AJ224">
        <v>0.84275350721865205</v>
      </c>
    </row>
    <row r="225" spans="1:36" x14ac:dyDescent="0.25">
      <c r="A225" s="3">
        <v>41306</v>
      </c>
      <c r="C225">
        <v>17941</v>
      </c>
      <c r="D225">
        <v>1388503</v>
      </c>
      <c r="F225">
        <v>30.6</v>
      </c>
      <c r="H225">
        <v>37.96</v>
      </c>
      <c r="I225">
        <v>173519</v>
      </c>
      <c r="J225">
        <v>105143</v>
      </c>
      <c r="K225">
        <v>68376</v>
      </c>
      <c r="L225">
        <v>103.07559737456727</v>
      </c>
      <c r="M225" s="2">
        <v>143.84</v>
      </c>
      <c r="N225">
        <v>189516.6</v>
      </c>
      <c r="O225">
        <v>174881</v>
      </c>
      <c r="P225">
        <v>0.6</v>
      </c>
      <c r="Q225">
        <v>399.08103881622355</v>
      </c>
      <c r="R225" s="2">
        <v>6.3128346616488251E-2</v>
      </c>
      <c r="S225">
        <v>24997.941516287989</v>
      </c>
      <c r="T225">
        <v>1934658.9816169904</v>
      </c>
      <c r="U225">
        <v>241771.23983974004</v>
      </c>
      <c r="V225">
        <v>146500.11509096864</v>
      </c>
      <c r="W225">
        <v>95271.124748771384</v>
      </c>
      <c r="X225">
        <v>32</v>
      </c>
      <c r="Y225">
        <v>35</v>
      </c>
      <c r="Z225">
        <v>16</v>
      </c>
      <c r="AA225">
        <v>77</v>
      </c>
      <c r="AB225">
        <v>123446</v>
      </c>
      <c r="AC225" s="2">
        <v>29.767963048931414</v>
      </c>
      <c r="AD225" s="2">
        <v>2.3990887734035793</v>
      </c>
      <c r="AE225">
        <v>-0.74523875241511162</v>
      </c>
      <c r="AF225" s="2">
        <v>1.2472092669869372</v>
      </c>
      <c r="AG225">
        <v>7.8385192763673395</v>
      </c>
      <c r="AH225">
        <v>-1.0059939668568885</v>
      </c>
      <c r="AI225">
        <v>7.9835629802749608</v>
      </c>
      <c r="AJ225">
        <v>-0.52416774505481545</v>
      </c>
    </row>
    <row r="226" spans="1:36" x14ac:dyDescent="0.25">
      <c r="A226" s="3">
        <v>41334</v>
      </c>
      <c r="C226">
        <v>19409</v>
      </c>
      <c r="D226">
        <v>1407417</v>
      </c>
      <c r="F226">
        <v>30.14</v>
      </c>
      <c r="H226">
        <v>37.25</v>
      </c>
      <c r="I226">
        <v>190065</v>
      </c>
      <c r="J226">
        <v>118557</v>
      </c>
      <c r="K226">
        <v>71508</v>
      </c>
      <c r="L226">
        <v>103.3577277403795</v>
      </c>
      <c r="M226" s="2">
        <v>144.94999999999999</v>
      </c>
      <c r="N226">
        <v>183635.4</v>
      </c>
      <c r="O226">
        <v>170032.8</v>
      </c>
      <c r="P226">
        <v>0.47</v>
      </c>
      <c r="Q226">
        <v>400.95671969865975</v>
      </c>
      <c r="R226" s="2">
        <v>6.5886687801202992E-2</v>
      </c>
      <c r="S226">
        <v>26916.85774311456</v>
      </c>
      <c r="T226">
        <v>1951839.0011974375</v>
      </c>
      <c r="U226">
        <v>263586.61275413824</v>
      </c>
      <c r="V226">
        <v>164417.63632595359</v>
      </c>
      <c r="W226">
        <v>99168.976428184658</v>
      </c>
      <c r="X226">
        <v>33</v>
      </c>
      <c r="Y226">
        <v>26</v>
      </c>
      <c r="Z226">
        <v>18</v>
      </c>
      <c r="AA226">
        <v>76</v>
      </c>
      <c r="AB226">
        <v>112450</v>
      </c>
      <c r="AC226" s="2">
        <v>28.766032610023839</v>
      </c>
      <c r="AD226" s="2">
        <v>3.5505072153164674</v>
      </c>
      <c r="AE226">
        <v>0.77169076751946175</v>
      </c>
      <c r="AF226" s="2">
        <v>0.95434284184676699</v>
      </c>
      <c r="AG226">
        <v>9.419005325104246</v>
      </c>
      <c r="AH226">
        <v>-3.1032637774210836</v>
      </c>
      <c r="AI226">
        <v>9.7642975923649686</v>
      </c>
      <c r="AJ226">
        <v>-2.7722851539046633</v>
      </c>
    </row>
    <row r="227" spans="1:36" x14ac:dyDescent="0.25">
      <c r="A227" s="3">
        <v>41365</v>
      </c>
      <c r="C227">
        <v>21272</v>
      </c>
      <c r="D227">
        <v>1411352</v>
      </c>
      <c r="F227">
        <v>30.24</v>
      </c>
      <c r="H227">
        <v>36.9</v>
      </c>
      <c r="I227">
        <v>200744</v>
      </c>
      <c r="J227">
        <v>122985</v>
      </c>
      <c r="K227">
        <v>77759</v>
      </c>
      <c r="L227">
        <v>104.16469159050668</v>
      </c>
      <c r="M227" s="2">
        <v>146.19</v>
      </c>
      <c r="N227">
        <v>187057.1</v>
      </c>
      <c r="O227">
        <v>172526.5</v>
      </c>
      <c r="P227">
        <v>0.55000000000000004</v>
      </c>
      <c r="Q227">
        <v>403.1619816570024</v>
      </c>
      <c r="R227" s="2">
        <v>6.4933490246531944E-2</v>
      </c>
      <c r="S227">
        <v>29339.144669362195</v>
      </c>
      <c r="T227">
        <v>1946589.9072674722</v>
      </c>
      <c r="U227">
        <v>276873.69582110021</v>
      </c>
      <c r="V227">
        <v>169625.55035546774</v>
      </c>
      <c r="W227">
        <v>107248.14546563252</v>
      </c>
      <c r="X227">
        <v>35</v>
      </c>
      <c r="Y227">
        <v>36</v>
      </c>
      <c r="Z227">
        <v>21</v>
      </c>
      <c r="AA227">
        <v>82</v>
      </c>
      <c r="AB227">
        <v>196913</v>
      </c>
      <c r="AC227" s="2">
        <v>28.552629111427109</v>
      </c>
      <c r="AD227" s="2">
        <v>3.5706695005313538</v>
      </c>
      <c r="AE227">
        <v>0.85546740255260101</v>
      </c>
      <c r="AF227" s="2">
        <v>0.65118650352242735</v>
      </c>
      <c r="AG227">
        <v>10.150736783591018</v>
      </c>
      <c r="AH227">
        <v>1.8633117579726077</v>
      </c>
      <c r="AI227">
        <v>10.459234958403263</v>
      </c>
      <c r="AJ227">
        <v>1.4665993855303316</v>
      </c>
    </row>
    <row r="228" spans="1:36" x14ac:dyDescent="0.25">
      <c r="A228" s="3">
        <v>41395</v>
      </c>
      <c r="C228">
        <v>21290</v>
      </c>
      <c r="D228">
        <v>1427448</v>
      </c>
      <c r="F228">
        <v>29.99</v>
      </c>
      <c r="H228">
        <v>36.78</v>
      </c>
      <c r="I228">
        <v>210997</v>
      </c>
      <c r="J228">
        <v>133771</v>
      </c>
      <c r="K228">
        <v>77226</v>
      </c>
      <c r="L228">
        <v>105.28484687994857</v>
      </c>
      <c r="M228" s="2">
        <v>146.87</v>
      </c>
      <c r="N228">
        <v>190250</v>
      </c>
      <c r="O228">
        <v>175004</v>
      </c>
      <c r="P228">
        <v>0.37</v>
      </c>
      <c r="Q228">
        <v>404.65368098913331</v>
      </c>
      <c r="R228" s="2">
        <v>6.5039601594703234E-2</v>
      </c>
      <c r="S228">
        <v>29255.724766592321</v>
      </c>
      <c r="T228">
        <v>1961532.44746936</v>
      </c>
      <c r="U228">
        <v>289942.23384578107</v>
      </c>
      <c r="V228">
        <v>183821.86743784975</v>
      </c>
      <c r="W228">
        <v>106120.36640793135</v>
      </c>
      <c r="X228">
        <v>35</v>
      </c>
      <c r="Y228">
        <v>26</v>
      </c>
      <c r="Z228">
        <v>19</v>
      </c>
      <c r="AA228">
        <v>78</v>
      </c>
      <c r="AB228">
        <v>72028</v>
      </c>
      <c r="AC228" s="2">
        <v>28.427149370968753</v>
      </c>
      <c r="AD228" s="2">
        <v>2.99438990182328</v>
      </c>
      <c r="AE228">
        <v>0.46514809494493381</v>
      </c>
      <c r="AF228" s="2">
        <v>0.68553328246745426</v>
      </c>
      <c r="AG228">
        <v>11.192285213325537</v>
      </c>
      <c r="AH228">
        <v>1.706911953622714</v>
      </c>
      <c r="AI228">
        <v>11.573119525869702</v>
      </c>
      <c r="AJ228">
        <v>1.43601127942663</v>
      </c>
    </row>
    <row r="229" spans="1:36" x14ac:dyDescent="0.25">
      <c r="A229" s="3">
        <v>41426</v>
      </c>
      <c r="C229">
        <v>19715</v>
      </c>
      <c r="D229">
        <v>1441075</v>
      </c>
      <c r="F229">
        <v>30.43</v>
      </c>
      <c r="H229">
        <v>38.07</v>
      </c>
      <c r="I229">
        <v>198073</v>
      </c>
      <c r="J229">
        <v>125314</v>
      </c>
      <c r="K229">
        <v>72759</v>
      </c>
      <c r="L229">
        <v>106.35035304536864</v>
      </c>
      <c r="M229" s="2">
        <v>146.29</v>
      </c>
      <c r="N229">
        <v>193403.9</v>
      </c>
      <c r="O229">
        <v>177982.6</v>
      </c>
      <c r="P229">
        <v>0.26</v>
      </c>
      <c r="Q229">
        <v>405.70578055970503</v>
      </c>
      <c r="R229" s="2">
        <v>6.6955140446492312E-2</v>
      </c>
      <c r="S229">
        <v>27021.178181133353</v>
      </c>
      <c r="T229">
        <v>1975122.7160728758</v>
      </c>
      <c r="U229">
        <v>271476.83620956773</v>
      </c>
      <c r="V229">
        <v>171754.0919396675</v>
      </c>
      <c r="W229">
        <v>99722.744269900169</v>
      </c>
      <c r="X229">
        <v>35</v>
      </c>
      <c r="Y229">
        <v>33</v>
      </c>
      <c r="Z229">
        <v>18</v>
      </c>
      <c r="AA229">
        <v>73</v>
      </c>
      <c r="AB229">
        <v>123836</v>
      </c>
      <c r="AC229" s="2">
        <v>29.405628002524441</v>
      </c>
      <c r="AD229" s="2">
        <v>1.9158422739306014</v>
      </c>
      <c r="AE229">
        <v>-0.39490706066590553</v>
      </c>
      <c r="AF229" s="2">
        <v>0.85483908231869243</v>
      </c>
      <c r="AG229">
        <v>11.582027001844475</v>
      </c>
      <c r="AH229">
        <v>1.6577660972404651</v>
      </c>
      <c r="AI229">
        <v>11.738456226261107</v>
      </c>
      <c r="AJ229">
        <v>1.7020182395830918</v>
      </c>
    </row>
    <row r="230" spans="1:36" x14ac:dyDescent="0.25">
      <c r="A230" s="3">
        <v>41456</v>
      </c>
      <c r="C230">
        <v>20031</v>
      </c>
      <c r="D230">
        <v>1440430</v>
      </c>
      <c r="F230">
        <v>31.22</v>
      </c>
      <c r="H230">
        <v>39.799999999999997</v>
      </c>
      <c r="I230">
        <v>196232</v>
      </c>
      <c r="J230">
        <v>119561</v>
      </c>
      <c r="K230">
        <v>76671</v>
      </c>
      <c r="L230">
        <v>107.45005594272844</v>
      </c>
      <c r="M230" s="2">
        <v>146.96</v>
      </c>
      <c r="N230">
        <v>192994.2</v>
      </c>
      <c r="O230">
        <v>179096.3</v>
      </c>
      <c r="P230">
        <v>0.03</v>
      </c>
      <c r="Q230">
        <v>405.82749229387292</v>
      </c>
      <c r="R230" s="2">
        <v>6.2705592938988586E-2</v>
      </c>
      <c r="S230">
        <v>27446.050747103149</v>
      </c>
      <c r="T230">
        <v>1973646.5916654079</v>
      </c>
      <c r="U230">
        <v>268872.91848662298</v>
      </c>
      <c r="V230">
        <v>163819.94275744591</v>
      </c>
      <c r="W230">
        <v>105052.97572917705</v>
      </c>
      <c r="X230">
        <v>35</v>
      </c>
      <c r="Y230">
        <v>30</v>
      </c>
      <c r="Z230">
        <v>18</v>
      </c>
      <c r="AA230">
        <v>77</v>
      </c>
      <c r="AB230">
        <v>41463</v>
      </c>
      <c r="AC230" s="2">
        <v>31.551015567136574</v>
      </c>
      <c r="AD230" s="2">
        <v>2.1122846025569908</v>
      </c>
      <c r="AE230">
        <v>0.45799439469547121</v>
      </c>
      <c r="AF230" s="2">
        <v>0.97385364502804439</v>
      </c>
      <c r="AG230">
        <v>10.966907293849793</v>
      </c>
      <c r="AH230">
        <v>-0.2118364727908717</v>
      </c>
      <c r="AI230">
        <v>11.157501827836992</v>
      </c>
      <c r="AJ230">
        <v>0.62573532468903625</v>
      </c>
    </row>
    <row r="231" spans="1:36" x14ac:dyDescent="0.25">
      <c r="A231" s="3">
        <v>41487</v>
      </c>
      <c r="C231">
        <v>21179</v>
      </c>
      <c r="D231">
        <v>1447717</v>
      </c>
      <c r="F231">
        <v>31.75</v>
      </c>
      <c r="H231">
        <v>39.770000000000003</v>
      </c>
      <c r="I231">
        <v>198009</v>
      </c>
      <c r="J231">
        <v>119762</v>
      </c>
      <c r="K231">
        <v>78247</v>
      </c>
      <c r="L231">
        <v>107.91227387466751</v>
      </c>
      <c r="M231" s="2">
        <v>147.12</v>
      </c>
      <c r="N231">
        <v>194452.7</v>
      </c>
      <c r="O231">
        <v>180887</v>
      </c>
      <c r="P231">
        <v>0.24</v>
      </c>
      <c r="Q231">
        <v>406.8014782753782</v>
      </c>
      <c r="R231" s="2">
        <v>6.0906370244041552E-2</v>
      </c>
      <c r="S231">
        <v>28949.53707492102</v>
      </c>
      <c r="T231">
        <v>1978881.7680482287</v>
      </c>
      <c r="U231">
        <v>270658.14659181435</v>
      </c>
      <c r="V231">
        <v>163702.46277759533</v>
      </c>
      <c r="W231">
        <v>106955.68381421905</v>
      </c>
      <c r="X231">
        <v>36</v>
      </c>
      <c r="Y231">
        <v>37</v>
      </c>
      <c r="Z231">
        <v>16</v>
      </c>
      <c r="AA231">
        <v>76</v>
      </c>
      <c r="AB231">
        <v>127648</v>
      </c>
      <c r="AC231" s="2">
        <v>31.745839143041941</v>
      </c>
      <c r="AD231" s="2">
        <v>1.9401330376940251</v>
      </c>
      <c r="AE231">
        <v>0.10887316276537717</v>
      </c>
      <c r="AF231" s="2">
        <v>1.4084832251956891</v>
      </c>
      <c r="AG231">
        <v>10.666396525652688</v>
      </c>
      <c r="AH231">
        <v>0.75572219268764673</v>
      </c>
      <c r="AI231">
        <v>10.884435892358969</v>
      </c>
      <c r="AJ231">
        <v>0.99985315162849364</v>
      </c>
    </row>
    <row r="232" spans="1:36" x14ac:dyDescent="0.25">
      <c r="A232" s="3">
        <v>41518</v>
      </c>
      <c r="C232">
        <v>18527</v>
      </c>
      <c r="D232">
        <v>1460987</v>
      </c>
      <c r="F232">
        <v>32.04</v>
      </c>
      <c r="H232">
        <v>40.409999999999997</v>
      </c>
      <c r="I232">
        <v>199564</v>
      </c>
      <c r="J232">
        <v>124345</v>
      </c>
      <c r="K232">
        <v>75219</v>
      </c>
      <c r="L232">
        <v>108.02736088862358</v>
      </c>
      <c r="M232" s="2">
        <v>148.13</v>
      </c>
      <c r="N232">
        <v>197395.4</v>
      </c>
      <c r="O232">
        <v>183900.9</v>
      </c>
      <c r="P232">
        <v>0.35</v>
      </c>
      <c r="Q232">
        <v>408.22528344934204</v>
      </c>
      <c r="R232" s="2">
        <v>5.8585604593711649E-2</v>
      </c>
      <c r="S232">
        <v>25236.196349137703</v>
      </c>
      <c r="T232">
        <v>1990055.3136253923</v>
      </c>
      <c r="U232">
        <v>271832.2603885851</v>
      </c>
      <c r="V232">
        <v>169374.14773214914</v>
      </c>
      <c r="W232">
        <v>102458.11265643596</v>
      </c>
      <c r="X232">
        <v>36</v>
      </c>
      <c r="Y232">
        <v>39</v>
      </c>
      <c r="Z232">
        <v>18</v>
      </c>
      <c r="AA232">
        <v>78</v>
      </c>
      <c r="AB232">
        <v>211068</v>
      </c>
      <c r="AC232" s="2">
        <v>32.639249382093929</v>
      </c>
      <c r="AD232" s="2">
        <v>3.0828114126652872</v>
      </c>
      <c r="AE232">
        <v>0.68651441000542324</v>
      </c>
      <c r="AF232" s="2">
        <v>1.6289498864461516</v>
      </c>
      <c r="AG232">
        <v>10.718520487890792</v>
      </c>
      <c r="AH232">
        <v>1.5133243200017299</v>
      </c>
      <c r="AI232">
        <v>11.034237502218858</v>
      </c>
      <c r="AJ232">
        <v>1.6661783323290269</v>
      </c>
    </row>
    <row r="233" spans="1:36" x14ac:dyDescent="0.25">
      <c r="A233" s="3">
        <v>41548</v>
      </c>
      <c r="C233">
        <v>19669</v>
      </c>
      <c r="D233">
        <v>1462303</v>
      </c>
      <c r="F233">
        <v>32.659999999999997</v>
      </c>
      <c r="H233">
        <v>42.29</v>
      </c>
      <c r="I233">
        <v>207771</v>
      </c>
      <c r="J233">
        <v>128255</v>
      </c>
      <c r="K233">
        <v>79516</v>
      </c>
      <c r="L233">
        <v>108.16877573385744</v>
      </c>
      <c r="M233" s="2">
        <v>148.21</v>
      </c>
      <c r="N233">
        <v>198902.2</v>
      </c>
      <c r="O233">
        <v>185417.2</v>
      </c>
      <c r="P233">
        <v>0.56999999999999995</v>
      </c>
      <c r="Q233">
        <v>410.55216756500329</v>
      </c>
      <c r="R233" s="2">
        <v>5.8375129277160598E-2</v>
      </c>
      <c r="S233">
        <v>26639.902219527648</v>
      </c>
      <c r="T233">
        <v>1980558.6931375226</v>
      </c>
      <c r="U233">
        <v>281407.2461260602</v>
      </c>
      <c r="V233">
        <v>173709.93233847769</v>
      </c>
      <c r="W233">
        <v>107697.31378758251</v>
      </c>
      <c r="X233">
        <v>38</v>
      </c>
      <c r="Y233">
        <v>37</v>
      </c>
      <c r="Z233">
        <v>17</v>
      </c>
      <c r="AA233">
        <v>78</v>
      </c>
      <c r="AB233">
        <v>94893</v>
      </c>
      <c r="AC233" s="2">
        <v>34.441934682629906</v>
      </c>
      <c r="AD233" s="2">
        <v>2.2419977924944767</v>
      </c>
      <c r="AE233">
        <v>5.4006615810453518E-2</v>
      </c>
      <c r="AF233" s="2">
        <v>1.7175880091174989</v>
      </c>
      <c r="AG233">
        <v>11.148725296365392</v>
      </c>
      <c r="AH233">
        <v>0.76334098970898268</v>
      </c>
      <c r="AI233">
        <v>11.470340157402671</v>
      </c>
      <c r="AJ233">
        <v>0.82452016276157725</v>
      </c>
    </row>
    <row r="234" spans="1:36" x14ac:dyDescent="0.25">
      <c r="A234" s="3">
        <v>41579</v>
      </c>
      <c r="C234">
        <v>18107</v>
      </c>
      <c r="D234">
        <v>1479882</v>
      </c>
      <c r="F234">
        <v>33.14</v>
      </c>
      <c r="H234">
        <v>41.78</v>
      </c>
      <c r="I234">
        <v>200534</v>
      </c>
      <c r="J234">
        <v>124309</v>
      </c>
      <c r="K234">
        <v>76225</v>
      </c>
      <c r="L234">
        <v>108.48858404499954</v>
      </c>
      <c r="M234" s="2">
        <v>148.36000000000001</v>
      </c>
      <c r="N234">
        <v>201875.1</v>
      </c>
      <c r="O234">
        <v>187410.9</v>
      </c>
      <c r="P234">
        <v>0.54</v>
      </c>
      <c r="Q234">
        <v>412.76914926985432</v>
      </c>
      <c r="R234" s="2">
        <v>5.7743891625504196E-2</v>
      </c>
      <c r="S234">
        <v>24392.592850758381</v>
      </c>
      <c r="T234">
        <v>1993602.4240992994</v>
      </c>
      <c r="U234">
        <v>270146.58500767552</v>
      </c>
      <c r="V234">
        <v>167461.1379402951</v>
      </c>
      <c r="W234">
        <v>102685.44706738043</v>
      </c>
      <c r="X234">
        <v>36</v>
      </c>
      <c r="Y234">
        <v>37</v>
      </c>
      <c r="Z234">
        <v>15</v>
      </c>
      <c r="AA234">
        <v>75</v>
      </c>
      <c r="AB234">
        <v>47486</v>
      </c>
      <c r="AC234" s="2">
        <v>34.040008287939536</v>
      </c>
      <c r="AD234" s="2">
        <v>2.6144694978558647</v>
      </c>
      <c r="AE234">
        <v>0.10120774576614089</v>
      </c>
      <c r="AF234" s="2">
        <v>1.6212182100005634</v>
      </c>
      <c r="AG234">
        <v>10.814806113296459</v>
      </c>
      <c r="AH234">
        <v>1.4946541566659421</v>
      </c>
      <c r="AI234">
        <v>11.10900974074096</v>
      </c>
      <c r="AJ234">
        <v>1.0752508397279037</v>
      </c>
    </row>
    <row r="235" spans="1:36" x14ac:dyDescent="0.25">
      <c r="A235" s="3">
        <v>41609</v>
      </c>
      <c r="C235">
        <v>17414</v>
      </c>
      <c r="D235">
        <v>1505569</v>
      </c>
      <c r="F235">
        <v>32.68</v>
      </c>
      <c r="H235">
        <v>41.37</v>
      </c>
      <c r="I235">
        <v>221166</v>
      </c>
      <c r="J235">
        <v>143223</v>
      </c>
      <c r="K235">
        <v>77943</v>
      </c>
      <c r="L235">
        <v>107.89118319095411</v>
      </c>
      <c r="M235" s="2">
        <v>148.74</v>
      </c>
      <c r="N235">
        <v>208339.20000000001</v>
      </c>
      <c r="O235">
        <v>192486.9</v>
      </c>
      <c r="P235">
        <v>0.92</v>
      </c>
      <c r="Q235">
        <v>416.56662544313701</v>
      </c>
      <c r="R235" s="2">
        <v>5.9108180800137688E-2</v>
      </c>
      <c r="S235">
        <v>23245.171970919204</v>
      </c>
      <c r="T235">
        <v>2009716.9127762062</v>
      </c>
      <c r="U235">
        <v>295224.62984497054</v>
      </c>
      <c r="V235">
        <v>191181.99524468597</v>
      </c>
      <c r="W235">
        <v>104042.63460028458</v>
      </c>
      <c r="X235">
        <v>32</v>
      </c>
      <c r="Y235">
        <v>31</v>
      </c>
      <c r="Z235">
        <v>14</v>
      </c>
      <c r="AA235">
        <v>67</v>
      </c>
      <c r="AB235">
        <v>-449444</v>
      </c>
      <c r="AC235" s="2">
        <v>33.480226631048616</v>
      </c>
      <c r="AD235" s="2">
        <v>3.162713275072826</v>
      </c>
      <c r="AE235">
        <v>0.2561337287678489</v>
      </c>
      <c r="AF235" s="2">
        <v>1.6562435571438661</v>
      </c>
      <c r="AG235">
        <v>10.213837036943008</v>
      </c>
      <c r="AH235">
        <v>3.2020293736077399</v>
      </c>
      <c r="AI235">
        <v>10.41315686676041</v>
      </c>
      <c r="AJ235">
        <v>2.7084870730571087</v>
      </c>
    </row>
    <row r="236" spans="1:36" x14ac:dyDescent="0.25">
      <c r="A236" s="3">
        <v>41640</v>
      </c>
      <c r="C236">
        <v>19085</v>
      </c>
      <c r="D236">
        <v>1488825</v>
      </c>
      <c r="F236">
        <v>34.29</v>
      </c>
      <c r="H236">
        <v>43.04</v>
      </c>
      <c r="I236">
        <v>189175</v>
      </c>
      <c r="J236">
        <v>110936</v>
      </c>
      <c r="K236">
        <v>78239</v>
      </c>
      <c r="L236">
        <v>107.30400792510891</v>
      </c>
      <c r="M236" s="2">
        <v>148.27000000000001</v>
      </c>
      <c r="N236">
        <v>210892.3</v>
      </c>
      <c r="O236">
        <v>193957.4</v>
      </c>
      <c r="P236">
        <v>0.55000000000000004</v>
      </c>
      <c r="Q236">
        <v>418.85774188307431</v>
      </c>
      <c r="R236" s="2">
        <v>5.5852940506185389E-2</v>
      </c>
      <c r="S236">
        <v>25336.365338347427</v>
      </c>
      <c r="T236">
        <v>1976495.3693929841</v>
      </c>
      <c r="U236">
        <v>251140.00067497374</v>
      </c>
      <c r="V236">
        <v>147273.51454937962</v>
      </c>
      <c r="W236">
        <v>103866.48612559414</v>
      </c>
      <c r="X236">
        <v>34</v>
      </c>
      <c r="Y236">
        <v>33</v>
      </c>
      <c r="Z236">
        <v>18</v>
      </c>
      <c r="AA236">
        <v>87</v>
      </c>
      <c r="AB236">
        <v>29595</v>
      </c>
      <c r="AC236" s="2">
        <v>35.473411601643456</v>
      </c>
      <c r="AD236" s="2">
        <v>2.3116202042506417</v>
      </c>
      <c r="AE236">
        <v>-0.31598762942046665</v>
      </c>
      <c r="AF236" s="2">
        <v>1.5689635470232055</v>
      </c>
      <c r="AG236">
        <v>10.159604058659898</v>
      </c>
      <c r="AH236">
        <v>1.2254534912296666</v>
      </c>
      <c r="AI236">
        <v>10.326872484748506</v>
      </c>
      <c r="AJ236">
        <v>0.76394809205198033</v>
      </c>
    </row>
    <row r="237" spans="1:36" x14ac:dyDescent="0.25">
      <c r="A237" s="3">
        <v>41671</v>
      </c>
      <c r="C237">
        <v>22109</v>
      </c>
      <c r="D237">
        <v>1489636</v>
      </c>
      <c r="F237">
        <v>35.65</v>
      </c>
      <c r="H237">
        <v>44.2</v>
      </c>
      <c r="I237">
        <v>194915</v>
      </c>
      <c r="J237">
        <v>113868</v>
      </c>
      <c r="K237">
        <v>81047</v>
      </c>
      <c r="L237">
        <v>108.6675114452804</v>
      </c>
      <c r="M237" s="2">
        <v>147.86000000000001</v>
      </c>
      <c r="N237">
        <v>210780.5</v>
      </c>
      <c r="O237">
        <v>194899.9</v>
      </c>
      <c r="P237">
        <v>0.69</v>
      </c>
      <c r="Q237">
        <v>421.74786030206747</v>
      </c>
      <c r="R237" s="2">
        <v>5.6797540552363746E-2</v>
      </c>
      <c r="S237">
        <v>29149.754889612381</v>
      </c>
      <c r="T237">
        <v>1964020.2756679466</v>
      </c>
      <c r="U237">
        <v>256986.94985339895</v>
      </c>
      <c r="V237">
        <v>150130.0054172682</v>
      </c>
      <c r="W237">
        <v>106856.94443613075</v>
      </c>
      <c r="X237">
        <v>38</v>
      </c>
      <c r="Y237">
        <v>31</v>
      </c>
      <c r="Z237">
        <v>20</v>
      </c>
      <c r="AA237">
        <v>82</v>
      </c>
      <c r="AB237">
        <v>260823</v>
      </c>
      <c r="AC237" s="2">
        <v>36.449976903456815</v>
      </c>
      <c r="AD237" s="2">
        <v>2.7947719688542927</v>
      </c>
      <c r="AE237">
        <v>-0.27652256019423671</v>
      </c>
      <c r="AF237" s="2">
        <v>1.2739361096564261</v>
      </c>
      <c r="AG237">
        <v>11.220072542458027</v>
      </c>
      <c r="AH237">
        <v>-5.3012841151611756E-2</v>
      </c>
      <c r="AI237">
        <v>11.447155494307548</v>
      </c>
      <c r="AJ237">
        <v>0.48593144680224576</v>
      </c>
    </row>
    <row r="238" spans="1:36" x14ac:dyDescent="0.25">
      <c r="A238" s="3">
        <v>41699</v>
      </c>
      <c r="C238">
        <v>18778</v>
      </c>
      <c r="D238">
        <v>1500164</v>
      </c>
      <c r="F238">
        <v>35.82</v>
      </c>
      <c r="H238">
        <v>43.95</v>
      </c>
      <c r="I238">
        <v>201792</v>
      </c>
      <c r="J238">
        <v>123928</v>
      </c>
      <c r="K238">
        <v>77864</v>
      </c>
      <c r="L238">
        <v>109.53246861916776</v>
      </c>
      <c r="M238" s="2">
        <v>147.84</v>
      </c>
      <c r="N238">
        <v>205097.3</v>
      </c>
      <c r="O238">
        <v>190235.8</v>
      </c>
      <c r="P238">
        <v>0.92</v>
      </c>
      <c r="Q238">
        <v>425.6279406168465</v>
      </c>
      <c r="R238" s="2">
        <v>6.1530882776396512E-2</v>
      </c>
      <c r="S238">
        <v>24532.279298809601</v>
      </c>
      <c r="T238">
        <v>1959870.1801054107</v>
      </c>
      <c r="U238">
        <v>263628.59219647385</v>
      </c>
      <c r="V238">
        <v>161904.15959861944</v>
      </c>
      <c r="W238">
        <v>101724.43259785444</v>
      </c>
      <c r="X238">
        <v>37</v>
      </c>
      <c r="Y238">
        <v>36</v>
      </c>
      <c r="Z238">
        <v>20</v>
      </c>
      <c r="AA238">
        <v>80</v>
      </c>
      <c r="AB238">
        <v>13117</v>
      </c>
      <c r="AC238" s="2">
        <v>35.606040611370496</v>
      </c>
      <c r="AD238" s="2">
        <v>1.9937909624008432</v>
      </c>
      <c r="AE238">
        <v>-1.3526308670375187E-2</v>
      </c>
      <c r="AF238" s="2">
        <v>0.87572031398883698</v>
      </c>
      <c r="AG238">
        <v>11.68723459637957</v>
      </c>
      <c r="AH238">
        <v>-2.6962645975315613</v>
      </c>
      <c r="AI238">
        <v>11.881825153735036</v>
      </c>
      <c r="AJ238">
        <v>-2.3930745988068769</v>
      </c>
    </row>
    <row r="239" spans="1:36" x14ac:dyDescent="0.25">
      <c r="A239" s="3">
        <v>41730</v>
      </c>
      <c r="C239">
        <v>19941</v>
      </c>
      <c r="D239">
        <v>1501489</v>
      </c>
      <c r="F239">
        <v>35.729999999999997</v>
      </c>
      <c r="H239">
        <v>45.29</v>
      </c>
      <c r="I239">
        <v>202341</v>
      </c>
      <c r="J239">
        <v>122747</v>
      </c>
      <c r="K239">
        <v>79594</v>
      </c>
      <c r="L239">
        <v>110.13584709263004</v>
      </c>
      <c r="M239" s="2">
        <v>146.97</v>
      </c>
      <c r="N239">
        <v>206880.1</v>
      </c>
      <c r="O239">
        <v>191207.7</v>
      </c>
      <c r="P239">
        <v>0.67</v>
      </c>
      <c r="Q239">
        <v>428.47964781897934</v>
      </c>
      <c r="R239" s="2">
        <v>6.279775205469762E-2</v>
      </c>
      <c r="S239">
        <v>25878.28137365064</v>
      </c>
      <c r="T239">
        <v>1948545.9516293728</v>
      </c>
      <c r="U239">
        <v>262586.49673666537</v>
      </c>
      <c r="V239">
        <v>159293.98745155681</v>
      </c>
      <c r="W239">
        <v>103292.50928510851</v>
      </c>
      <c r="X239">
        <v>37</v>
      </c>
      <c r="Y239">
        <v>34</v>
      </c>
      <c r="Z239">
        <v>20</v>
      </c>
      <c r="AA239">
        <v>77</v>
      </c>
      <c r="AB239">
        <v>105384</v>
      </c>
      <c r="AC239" s="2">
        <v>36.705219520000028</v>
      </c>
      <c r="AD239" s="2">
        <v>0.53355222655449008</v>
      </c>
      <c r="AE239">
        <v>-0.58847402597402843</v>
      </c>
      <c r="AF239" s="2">
        <v>0.50476470721383393</v>
      </c>
      <c r="AG239">
        <v>10.597298899640805</v>
      </c>
      <c r="AH239">
        <v>0.86924596276987121</v>
      </c>
      <c r="AI239">
        <v>10.8280177248133</v>
      </c>
      <c r="AJ239">
        <v>0.51089227159137884</v>
      </c>
    </row>
    <row r="240" spans="1:36" x14ac:dyDescent="0.25">
      <c r="A240" s="3">
        <v>41760</v>
      </c>
      <c r="C240">
        <v>20526</v>
      </c>
      <c r="D240">
        <v>1511593</v>
      </c>
      <c r="F240">
        <v>36.01</v>
      </c>
      <c r="H240">
        <v>45</v>
      </c>
      <c r="I240">
        <v>206483</v>
      </c>
      <c r="J240">
        <v>125790</v>
      </c>
      <c r="K240">
        <v>80693</v>
      </c>
      <c r="L240">
        <v>110.20176305297925</v>
      </c>
      <c r="M240" s="2">
        <v>146.22</v>
      </c>
      <c r="N240">
        <v>206408.1</v>
      </c>
      <c r="O240">
        <v>190059.6</v>
      </c>
      <c r="P240">
        <v>0.46</v>
      </c>
      <c r="Q240">
        <v>430.45065419894661</v>
      </c>
      <c r="R240" s="2">
        <v>6.3750743961491496E-2</v>
      </c>
      <c r="S240">
        <v>26515.489431407415</v>
      </c>
      <c r="T240">
        <v>1952676.0311843236</v>
      </c>
      <c r="U240">
        <v>266734.76587086124</v>
      </c>
      <c r="V240">
        <v>162495.53812611997</v>
      </c>
      <c r="W240">
        <v>104239.22774474122</v>
      </c>
      <c r="X240">
        <v>38</v>
      </c>
      <c r="Y240">
        <v>34</v>
      </c>
      <c r="Z240">
        <v>19</v>
      </c>
      <c r="AA240">
        <v>81</v>
      </c>
      <c r="AB240">
        <v>58836</v>
      </c>
      <c r="AC240" s="2">
        <v>36.310127934678185</v>
      </c>
      <c r="AD240" s="2">
        <v>-0.44256825764281693</v>
      </c>
      <c r="AE240">
        <v>-0.51030822616860982</v>
      </c>
      <c r="AF240" s="2">
        <v>9.37778932739608E-2</v>
      </c>
      <c r="AG240">
        <v>8.4930880420499335</v>
      </c>
      <c r="AH240">
        <v>-0.22815147517813994</v>
      </c>
      <c r="AI240">
        <v>8.6030033599232105</v>
      </c>
      <c r="AJ240">
        <v>-0.60044653013451299</v>
      </c>
    </row>
    <row r="241" spans="1:36" x14ac:dyDescent="0.25">
      <c r="A241" s="3">
        <v>41791</v>
      </c>
      <c r="C241">
        <v>19994</v>
      </c>
      <c r="D241">
        <v>1522571</v>
      </c>
      <c r="F241">
        <v>36.24</v>
      </c>
      <c r="H241">
        <v>45.67</v>
      </c>
      <c r="I241">
        <v>206553</v>
      </c>
      <c r="J241">
        <v>127640</v>
      </c>
      <c r="K241">
        <v>78913</v>
      </c>
      <c r="L241">
        <v>108.64314535810834</v>
      </c>
      <c r="M241" s="2">
        <v>143.56</v>
      </c>
      <c r="N241">
        <v>206134.9</v>
      </c>
      <c r="O241">
        <v>189675.7</v>
      </c>
      <c r="P241">
        <v>0.4</v>
      </c>
      <c r="Q241">
        <v>432.17245681574241</v>
      </c>
      <c r="R241" s="2">
        <v>6.5236132991559614E-2</v>
      </c>
      <c r="S241">
        <v>25725.350361758647</v>
      </c>
      <c r="T241">
        <v>1959021.3276809657</v>
      </c>
      <c r="U241">
        <v>265762.14330660866</v>
      </c>
      <c r="V241">
        <v>164228.4545451072</v>
      </c>
      <c r="W241">
        <v>101533.68876150146</v>
      </c>
      <c r="X241">
        <v>36</v>
      </c>
      <c r="Y241">
        <v>30</v>
      </c>
      <c r="Z241">
        <v>16</v>
      </c>
      <c r="AA241">
        <v>71</v>
      </c>
      <c r="AB241">
        <v>25363</v>
      </c>
      <c r="AC241" s="2">
        <v>36.749022576719348</v>
      </c>
      <c r="AD241" s="2">
        <v>-1.8661562649531671</v>
      </c>
      <c r="AE241">
        <v>-1.8191765832307416</v>
      </c>
      <c r="AF241" s="2">
        <v>-0.76617991707230715</v>
      </c>
      <c r="AG241">
        <v>6.5825973519665348</v>
      </c>
      <c r="AH241">
        <v>-0.13235914675829852</v>
      </c>
      <c r="AI241">
        <v>6.5697995197283365</v>
      </c>
      <c r="AJ241">
        <v>-0.2019892707340154</v>
      </c>
    </row>
    <row r="242" spans="1:36" x14ac:dyDescent="0.25">
      <c r="A242" s="3">
        <v>41821</v>
      </c>
      <c r="C242">
        <v>19774</v>
      </c>
      <c r="D242">
        <v>1515198</v>
      </c>
      <c r="F242">
        <v>36.46</v>
      </c>
      <c r="H242">
        <v>45.93</v>
      </c>
      <c r="I242">
        <v>195304</v>
      </c>
      <c r="J242">
        <v>115670</v>
      </c>
      <c r="K242">
        <v>79634</v>
      </c>
      <c r="L242">
        <v>107.23684517672221</v>
      </c>
      <c r="M242" s="2">
        <v>144.63999999999999</v>
      </c>
      <c r="N242">
        <v>207622.39999999999</v>
      </c>
      <c r="O242">
        <v>192652.4</v>
      </c>
      <c r="P242">
        <v>0.01</v>
      </c>
      <c r="Q242">
        <v>432.21567406142395</v>
      </c>
      <c r="R242" s="2">
        <v>6.50231496599607E-2</v>
      </c>
      <c r="S242">
        <v>25439.74261438593</v>
      </c>
      <c r="T242">
        <v>1949339.8973314625</v>
      </c>
      <c r="U242">
        <v>251263.45158086528</v>
      </c>
      <c r="V242">
        <v>148812.33074775062</v>
      </c>
      <c r="W242">
        <v>102451.12083311465</v>
      </c>
      <c r="X242">
        <v>36</v>
      </c>
      <c r="Y242">
        <v>31</v>
      </c>
      <c r="Z242">
        <v>18</v>
      </c>
      <c r="AA242">
        <v>81</v>
      </c>
      <c r="AB242">
        <v>11796</v>
      </c>
      <c r="AC242" s="2">
        <v>37.02049579541287</v>
      </c>
      <c r="AD242" s="2">
        <v>-1.5786608600980023</v>
      </c>
      <c r="AE242">
        <v>0.75229869044299846</v>
      </c>
      <c r="AF242" s="2">
        <v>-1.320837505484751</v>
      </c>
      <c r="AG242">
        <v>7.5796060192482306</v>
      </c>
      <c r="AH242">
        <v>0.72161482601926785</v>
      </c>
      <c r="AI242">
        <v>7.5691680955999763</v>
      </c>
      <c r="AJ242">
        <v>1.5693628651429758</v>
      </c>
    </row>
    <row r="243" spans="1:36" x14ac:dyDescent="0.25">
      <c r="A243" s="3">
        <v>41852</v>
      </c>
      <c r="C243">
        <v>18250</v>
      </c>
      <c r="D243">
        <v>1521363</v>
      </c>
      <c r="F243">
        <v>36.549999999999997</v>
      </c>
      <c r="H243">
        <v>45.52</v>
      </c>
      <c r="I243">
        <v>191151</v>
      </c>
      <c r="J243">
        <v>115060</v>
      </c>
      <c r="K243">
        <v>76091</v>
      </c>
      <c r="L243">
        <v>107.49865554953868</v>
      </c>
      <c r="M243" s="2">
        <v>145.66999999999999</v>
      </c>
      <c r="N243">
        <v>212479.9</v>
      </c>
      <c r="O243">
        <v>197870.3</v>
      </c>
      <c r="P243">
        <v>0.25</v>
      </c>
      <c r="Q243">
        <v>433.29621324657751</v>
      </c>
      <c r="R243" s="2">
        <v>6.5129396981355336E-2</v>
      </c>
      <c r="S243">
        <v>23420.527406705409</v>
      </c>
      <c r="T243">
        <v>1952390.3472354831</v>
      </c>
      <c r="U243">
        <v>245307.24571611758</v>
      </c>
      <c r="V243">
        <v>147658.40457071367</v>
      </c>
      <c r="W243">
        <v>97648.841145403916</v>
      </c>
      <c r="X243">
        <v>38</v>
      </c>
      <c r="Y243">
        <v>37</v>
      </c>
      <c r="Z243">
        <v>18</v>
      </c>
      <c r="AA243">
        <v>76</v>
      </c>
      <c r="AB243">
        <v>101425</v>
      </c>
      <c r="AC243" s="2">
        <v>36.621898158489444</v>
      </c>
      <c r="AD243" s="2">
        <v>-0.98558999456227481</v>
      </c>
      <c r="AE243">
        <v>0.71211283185841356</v>
      </c>
      <c r="AF243" s="2">
        <v>-1.6491113684139913</v>
      </c>
      <c r="AG243">
        <v>9.2707378195314263</v>
      </c>
      <c r="AH243">
        <v>2.3395837828673605</v>
      </c>
      <c r="AI243">
        <v>9.3889002526439178</v>
      </c>
      <c r="AJ243">
        <v>2.7084531518942967</v>
      </c>
    </row>
    <row r="244" spans="1:36" x14ac:dyDescent="0.25">
      <c r="A244" s="3">
        <v>41883</v>
      </c>
      <c r="C244">
        <v>19094</v>
      </c>
      <c r="D244">
        <v>1532310</v>
      </c>
      <c r="F244">
        <v>36.1</v>
      </c>
      <c r="H244">
        <v>44.49</v>
      </c>
      <c r="I244">
        <v>206884</v>
      </c>
      <c r="J244">
        <v>127595</v>
      </c>
      <c r="K244">
        <v>79289</v>
      </c>
      <c r="L244">
        <v>108.96464921361218</v>
      </c>
      <c r="M244" s="2">
        <v>146.11000000000001</v>
      </c>
      <c r="N244">
        <v>217982.2</v>
      </c>
      <c r="O244">
        <v>203465.1</v>
      </c>
      <c r="P244">
        <v>0.56999999999999995</v>
      </c>
      <c r="Q244">
        <v>435.766001662083</v>
      </c>
      <c r="R244" s="2">
        <v>6.7464508763476871E-2</v>
      </c>
      <c r="S244">
        <v>24364.767417699011</v>
      </c>
      <c r="T244">
        <v>1955293.6399818987</v>
      </c>
      <c r="U244">
        <v>263992.90575276222</v>
      </c>
      <c r="V244">
        <v>162816.72246052715</v>
      </c>
      <c r="W244">
        <v>101176.18329223509</v>
      </c>
      <c r="X244">
        <v>40</v>
      </c>
      <c r="Y244">
        <v>32</v>
      </c>
      <c r="Z244">
        <v>19</v>
      </c>
      <c r="AA244">
        <v>80</v>
      </c>
      <c r="AB244">
        <v>123785</v>
      </c>
      <c r="AC244" s="2">
        <v>35.358130236454869</v>
      </c>
      <c r="AD244" s="2">
        <v>-1.3636670492135128</v>
      </c>
      <c r="AE244">
        <v>0.30205258460906936</v>
      </c>
      <c r="AF244" s="2">
        <v>-1.8115779057214842</v>
      </c>
      <c r="AG244">
        <v>10.429219728524576</v>
      </c>
      <c r="AH244">
        <v>2.5895625892143226</v>
      </c>
      <c r="AI244">
        <v>10.63844712016091</v>
      </c>
      <c r="AJ244">
        <v>2.8275087266760091</v>
      </c>
    </row>
    <row r="245" spans="1:36" x14ac:dyDescent="0.25">
      <c r="A245" s="3">
        <v>41913</v>
      </c>
      <c r="C245">
        <v>24718</v>
      </c>
      <c r="D245">
        <v>1536735</v>
      </c>
      <c r="F245">
        <v>37.299999999999997</v>
      </c>
      <c r="H245">
        <v>46.08</v>
      </c>
      <c r="I245">
        <v>208284</v>
      </c>
      <c r="J245">
        <v>122511</v>
      </c>
      <c r="K245">
        <v>85773</v>
      </c>
      <c r="L245">
        <v>110.02247258122026</v>
      </c>
      <c r="M245" s="2">
        <v>145.58000000000001</v>
      </c>
      <c r="N245">
        <v>218587.4</v>
      </c>
      <c r="O245">
        <v>204090.9</v>
      </c>
      <c r="P245">
        <v>0.42</v>
      </c>
      <c r="Q245">
        <v>437.59621886906376</v>
      </c>
      <c r="R245" s="2">
        <v>6.5872387093848461E-2</v>
      </c>
      <c r="S245">
        <v>31409.31482716991</v>
      </c>
      <c r="T245">
        <v>1952738.6285674791</v>
      </c>
      <c r="U245">
        <v>264667.76152853214</v>
      </c>
      <c r="V245">
        <v>155675.48219076838</v>
      </c>
      <c r="W245">
        <v>108992.27933776376</v>
      </c>
      <c r="X245">
        <v>39</v>
      </c>
      <c r="Y245">
        <v>32</v>
      </c>
      <c r="Z245">
        <v>20</v>
      </c>
      <c r="AA245">
        <v>79</v>
      </c>
      <c r="AB245">
        <v>-30283</v>
      </c>
      <c r="AC245" s="2">
        <v>37.052054044006177</v>
      </c>
      <c r="AD245" s="2">
        <v>-1.7745091424330339</v>
      </c>
      <c r="AE245">
        <v>-0.3627404010676849</v>
      </c>
      <c r="AF245" s="2">
        <v>-1.8309986036665227</v>
      </c>
      <c r="AG245">
        <v>9.8969242170272587</v>
      </c>
      <c r="AH245">
        <v>0.27763734837062959</v>
      </c>
      <c r="AI245">
        <v>10.071180019976556</v>
      </c>
      <c r="AJ245">
        <v>0.30757117559718772</v>
      </c>
    </row>
    <row r="246" spans="1:36" x14ac:dyDescent="0.25">
      <c r="A246" s="3">
        <v>41944</v>
      </c>
      <c r="C246">
        <v>20558</v>
      </c>
      <c r="D246">
        <v>1550446</v>
      </c>
      <c r="F246">
        <v>37.6</v>
      </c>
      <c r="H246">
        <v>46.01</v>
      </c>
      <c r="I246">
        <v>197292</v>
      </c>
      <c r="J246">
        <v>118718</v>
      </c>
      <c r="K246">
        <v>78574</v>
      </c>
      <c r="L246">
        <v>109.88857818639411</v>
      </c>
      <c r="M246" s="2">
        <v>145.65</v>
      </c>
      <c r="N246">
        <v>223321.9</v>
      </c>
      <c r="O246">
        <v>207529.8</v>
      </c>
      <c r="P246">
        <v>0.51</v>
      </c>
      <c r="Q246">
        <v>439.82795958529601</v>
      </c>
      <c r="R246" s="2">
        <v>6.555434281681638E-2</v>
      </c>
      <c r="S246">
        <v>25990.625019977972</v>
      </c>
      <c r="T246">
        <v>1960164.4420529606</v>
      </c>
      <c r="U246">
        <v>249428.07624484354</v>
      </c>
      <c r="V246">
        <v>150090.2335403125</v>
      </c>
      <c r="W246">
        <v>99337.842704531024</v>
      </c>
      <c r="X246">
        <v>42</v>
      </c>
      <c r="Y246">
        <v>38</v>
      </c>
      <c r="Z246">
        <v>19</v>
      </c>
      <c r="AA246">
        <v>78</v>
      </c>
      <c r="AB246">
        <v>8381</v>
      </c>
      <c r="AC246" s="2">
        <v>37.027267529142939</v>
      </c>
      <c r="AD246" s="2">
        <v>-1.8266379077918615</v>
      </c>
      <c r="AE246">
        <v>4.8083527957132333E-2</v>
      </c>
      <c r="AF246" s="2">
        <v>-1.6582006998532517</v>
      </c>
      <c r="AG246">
        <v>10.62379659502335</v>
      </c>
      <c r="AH246">
        <v>2.1659528408316309</v>
      </c>
      <c r="AI246">
        <v>10.735181358181411</v>
      </c>
      <c r="AJ246">
        <v>1.6849844848545459</v>
      </c>
    </row>
    <row r="247" spans="1:36" x14ac:dyDescent="0.25">
      <c r="A247" s="3">
        <v>41974</v>
      </c>
      <c r="C247">
        <v>19273</v>
      </c>
      <c r="D247">
        <v>1576287</v>
      </c>
      <c r="F247">
        <v>36.840000000000003</v>
      </c>
      <c r="H247">
        <v>45.41</v>
      </c>
      <c r="I247">
        <v>226491</v>
      </c>
      <c r="J247">
        <v>145520</v>
      </c>
      <c r="K247">
        <v>80971</v>
      </c>
      <c r="L247">
        <v>110.51704187992702</v>
      </c>
      <c r="M247" s="2">
        <v>146.22999999999999</v>
      </c>
      <c r="N247">
        <v>231656.6</v>
      </c>
      <c r="O247">
        <v>214443.7</v>
      </c>
      <c r="P247">
        <v>0.78</v>
      </c>
      <c r="Q247">
        <v>443.25861767006131</v>
      </c>
      <c r="R247" s="2">
        <v>6.4076165963919296E-2</v>
      </c>
      <c r="S247">
        <v>24177.468668311456</v>
      </c>
      <c r="T247">
        <v>1977410.3437330285</v>
      </c>
      <c r="U247">
        <v>284126.96809809213</v>
      </c>
      <c r="V247">
        <v>182550.99053664104</v>
      </c>
      <c r="W247">
        <v>101575.97756145109</v>
      </c>
      <c r="X247">
        <v>37</v>
      </c>
      <c r="Y247">
        <v>34</v>
      </c>
      <c r="Z247">
        <v>17</v>
      </c>
      <c r="AA247">
        <v>70</v>
      </c>
      <c r="AB247">
        <v>-555508</v>
      </c>
      <c r="AC247" s="2">
        <v>36.653751536927629</v>
      </c>
      <c r="AD247" s="2">
        <v>-1.6875084039263299</v>
      </c>
      <c r="AE247">
        <v>0.39821489872982063</v>
      </c>
      <c r="AF247" s="2">
        <v>-0.77663729675718773</v>
      </c>
      <c r="AG247">
        <v>11.192036832242792</v>
      </c>
      <c r="AH247">
        <v>3.7321462874890576</v>
      </c>
      <c r="AI247">
        <v>11.406906132313432</v>
      </c>
      <c r="AJ247">
        <v>3.331521545339533</v>
      </c>
    </row>
    <row r="248" spans="1:36" x14ac:dyDescent="0.25">
      <c r="A248" s="3">
        <v>42005</v>
      </c>
      <c r="C248">
        <v>18674</v>
      </c>
      <c r="D248">
        <v>1564503</v>
      </c>
      <c r="F248">
        <v>38.81</v>
      </c>
      <c r="H248">
        <v>47.1</v>
      </c>
      <c r="I248">
        <v>187204</v>
      </c>
      <c r="J248">
        <v>109945</v>
      </c>
      <c r="K248">
        <v>77259</v>
      </c>
      <c r="L248">
        <v>110.89336541336299</v>
      </c>
      <c r="M248" s="2">
        <v>145.24</v>
      </c>
      <c r="N248">
        <v>233228.1</v>
      </c>
      <c r="O248">
        <v>214833.4</v>
      </c>
      <c r="P248">
        <v>1.24</v>
      </c>
      <c r="Q248">
        <v>448.75502452917004</v>
      </c>
      <c r="R248" s="2">
        <v>7.1378130703005249E-2</v>
      </c>
      <c r="S248">
        <v>23139.114000150435</v>
      </c>
      <c r="T248">
        <v>1938589.1223400107</v>
      </c>
      <c r="U248">
        <v>231966.08639199755</v>
      </c>
      <c r="V248">
        <v>136233.79504908106</v>
      </c>
      <c r="W248">
        <v>95732.291342916491</v>
      </c>
      <c r="X248">
        <v>40</v>
      </c>
      <c r="Y248">
        <v>45</v>
      </c>
      <c r="Z248">
        <v>24</v>
      </c>
      <c r="AA248">
        <v>93</v>
      </c>
      <c r="AB248">
        <v>-81774</v>
      </c>
      <c r="AC248" s="2">
        <v>37.299797134628385</v>
      </c>
      <c r="AD248" s="2">
        <v>-2.0435691643623133</v>
      </c>
      <c r="AE248">
        <v>-0.6770156602612154</v>
      </c>
      <c r="AF248" s="2">
        <v>-0.29757493529740664</v>
      </c>
      <c r="AG248">
        <v>10.591093178840595</v>
      </c>
      <c r="AH248">
        <v>0.67837480132231232</v>
      </c>
      <c r="AI248">
        <v>10.763188205245067</v>
      </c>
      <c r="AJ248">
        <v>0.18172601946337963</v>
      </c>
    </row>
    <row r="249" spans="1:36" x14ac:dyDescent="0.25">
      <c r="A249" s="3">
        <v>42036</v>
      </c>
      <c r="C249">
        <v>17584</v>
      </c>
      <c r="D249">
        <v>1564684</v>
      </c>
      <c r="F249">
        <v>40.29</v>
      </c>
      <c r="H249">
        <v>47.47</v>
      </c>
      <c r="I249">
        <v>172958</v>
      </c>
      <c r="J249">
        <v>100002</v>
      </c>
      <c r="K249">
        <v>72956</v>
      </c>
      <c r="L249">
        <v>111.09172013411653</v>
      </c>
      <c r="M249" s="2">
        <v>144.30000000000001</v>
      </c>
      <c r="N249">
        <v>230728.5</v>
      </c>
      <c r="O249">
        <v>213589.6</v>
      </c>
      <c r="P249">
        <v>1.22</v>
      </c>
      <c r="Q249">
        <v>454.22983582842591</v>
      </c>
      <c r="R249" s="2">
        <v>7.7017522988958254E-2</v>
      </c>
      <c r="S249">
        <v>21525.870011787716</v>
      </c>
      <c r="T249">
        <v>1915444.9723341702</v>
      </c>
      <c r="U249">
        <v>211730.63156840194</v>
      </c>
      <c r="V249">
        <v>122419.8164762736</v>
      </c>
      <c r="W249">
        <v>89310.815092128338</v>
      </c>
      <c r="X249">
        <v>40</v>
      </c>
      <c r="Y249">
        <v>41</v>
      </c>
      <c r="Z249">
        <v>24</v>
      </c>
      <c r="AA249">
        <v>85</v>
      </c>
      <c r="AB249">
        <v>-2415</v>
      </c>
      <c r="AC249" s="2">
        <v>36.924420310951511</v>
      </c>
      <c r="AD249" s="2">
        <v>-2.4076829433247626</v>
      </c>
      <c r="AE249">
        <v>-0.64720462682456015</v>
      </c>
      <c r="AF249" s="2">
        <v>-0.20459481083549003</v>
      </c>
      <c r="AG249">
        <v>9.4638735556657352</v>
      </c>
      <c r="AH249">
        <v>-1.0717404978216605</v>
      </c>
      <c r="AI249">
        <v>9.5893840889605499</v>
      </c>
      <c r="AJ249">
        <v>-0.57896025478346713</v>
      </c>
    </row>
    <row r="250" spans="1:36" x14ac:dyDescent="0.25">
      <c r="A250" s="3">
        <v>42064</v>
      </c>
      <c r="C250">
        <v>21033</v>
      </c>
      <c r="D250">
        <v>1578749</v>
      </c>
      <c r="F250">
        <v>40.49</v>
      </c>
      <c r="H250">
        <v>46.53</v>
      </c>
      <c r="I250">
        <v>214731</v>
      </c>
      <c r="J250">
        <v>131371</v>
      </c>
      <c r="K250">
        <v>83360</v>
      </c>
      <c r="L250">
        <v>110.50321656396946</v>
      </c>
      <c r="M250" s="2">
        <v>144</v>
      </c>
      <c r="N250">
        <v>224018.3</v>
      </c>
      <c r="O250">
        <v>207912</v>
      </c>
      <c r="P250">
        <v>1.32</v>
      </c>
      <c r="Q250">
        <v>460.22566966136117</v>
      </c>
      <c r="R250" s="2">
        <v>8.1286320147059721E-2</v>
      </c>
      <c r="S250">
        <v>25412.598735248572</v>
      </c>
      <c r="T250">
        <v>1907484.1839335782</v>
      </c>
      <c r="U250">
        <v>259443.38606088821</v>
      </c>
      <c r="V250">
        <v>158725.7409046898</v>
      </c>
      <c r="W250">
        <v>100717.6451561984</v>
      </c>
      <c r="X250">
        <v>44</v>
      </c>
      <c r="Y250">
        <v>40</v>
      </c>
      <c r="Z250">
        <v>25</v>
      </c>
      <c r="AA250">
        <v>90</v>
      </c>
      <c r="AB250">
        <v>19282</v>
      </c>
      <c r="AC250" s="2">
        <v>35.514523091415114</v>
      </c>
      <c r="AD250" s="2">
        <v>-2.5974025974025983</v>
      </c>
      <c r="AE250">
        <v>-0.20790020790021346</v>
      </c>
      <c r="AF250" s="2">
        <v>-0.24851976132941322</v>
      </c>
      <c r="AG250">
        <v>9.2253774184253068</v>
      </c>
      <c r="AH250">
        <v>-2.9082666423957182</v>
      </c>
      <c r="AI250">
        <v>9.2917316299035324</v>
      </c>
      <c r="AJ250">
        <v>-2.6581818590418305</v>
      </c>
    </row>
    <row r="251" spans="1:36" x14ac:dyDescent="0.25">
      <c r="A251" s="3">
        <v>42095</v>
      </c>
      <c r="C251">
        <v>18962</v>
      </c>
      <c r="D251">
        <v>1575586</v>
      </c>
      <c r="F251">
        <v>41.45</v>
      </c>
      <c r="H251">
        <v>48.85</v>
      </c>
      <c r="I251">
        <v>197913</v>
      </c>
      <c r="J251">
        <v>119368</v>
      </c>
      <c r="K251">
        <v>78545</v>
      </c>
      <c r="L251">
        <v>110.74776318849641</v>
      </c>
      <c r="M251" s="2">
        <v>142.41</v>
      </c>
      <c r="N251">
        <v>225497</v>
      </c>
      <c r="O251">
        <v>208357.7</v>
      </c>
      <c r="P251">
        <v>0.71</v>
      </c>
      <c r="Q251">
        <v>463.49327191595688</v>
      </c>
      <c r="R251" s="2">
        <v>8.1715956114139177E-2</v>
      </c>
      <c r="S251">
        <v>22748.847714002106</v>
      </c>
      <c r="T251">
        <v>1890241.8507706847</v>
      </c>
      <c r="U251">
        <v>237437.64885672921</v>
      </c>
      <c r="V251">
        <v>143206.64771253051</v>
      </c>
      <c r="W251">
        <v>94231.001144198672</v>
      </c>
      <c r="X251">
        <v>44</v>
      </c>
      <c r="Y251">
        <v>46</v>
      </c>
      <c r="Z251">
        <v>26</v>
      </c>
      <c r="AA251">
        <v>93</v>
      </c>
      <c r="AB251">
        <v>-97828</v>
      </c>
      <c r="AC251" s="2">
        <v>37.605439911153368</v>
      </c>
      <c r="AD251" s="2">
        <v>-3.1026740151051224</v>
      </c>
      <c r="AE251">
        <v>-1.1041666666666727</v>
      </c>
      <c r="AF251" s="2">
        <v>-0.45309596457819845</v>
      </c>
      <c r="AG251">
        <v>8.9988838945843419</v>
      </c>
      <c r="AH251">
        <v>0.66008000239266007</v>
      </c>
      <c r="AI251">
        <v>8.9693040604536414</v>
      </c>
      <c r="AJ251">
        <v>0.21436954095963578</v>
      </c>
    </row>
    <row r="252" spans="1:36" x14ac:dyDescent="0.25">
      <c r="A252" s="3">
        <v>42125</v>
      </c>
      <c r="C252">
        <v>18600</v>
      </c>
      <c r="D252">
        <v>1584384</v>
      </c>
      <c r="F252">
        <v>42.36</v>
      </c>
      <c r="H252">
        <v>48.82</v>
      </c>
      <c r="I252">
        <v>195554</v>
      </c>
      <c r="J252">
        <v>119084</v>
      </c>
      <c r="K252">
        <v>76470</v>
      </c>
      <c r="L252">
        <v>110.06131076519745</v>
      </c>
      <c r="M252" s="2">
        <v>141.16</v>
      </c>
      <c r="N252">
        <v>228678.7</v>
      </c>
      <c r="O252">
        <v>210645.3</v>
      </c>
      <c r="P252">
        <v>0.74</v>
      </c>
      <c r="Q252">
        <v>466.92312212813499</v>
      </c>
      <c r="R252" s="2">
        <v>8.4730892085789433E-2</v>
      </c>
      <c r="S252">
        <v>22150.638983181409</v>
      </c>
      <c r="T252">
        <v>1886834.3007918762</v>
      </c>
      <c r="U252">
        <v>232884.19654392783</v>
      </c>
      <c r="V252">
        <v>141816.4888533965</v>
      </c>
      <c r="W252">
        <v>91067.707690531315</v>
      </c>
      <c r="X252">
        <v>44</v>
      </c>
      <c r="Y252">
        <v>41</v>
      </c>
      <c r="Z252">
        <v>23</v>
      </c>
      <c r="AA252">
        <v>86</v>
      </c>
      <c r="AB252">
        <v>-115599</v>
      </c>
      <c r="AC252" s="2">
        <v>37.19531829119336</v>
      </c>
      <c r="AD252" s="2">
        <v>-3.4605389139652609</v>
      </c>
      <c r="AE252">
        <v>-0.87774734920300634</v>
      </c>
      <c r="AF252" s="2">
        <v>-0.90334132987456295</v>
      </c>
      <c r="AG252">
        <v>10.789595950934094</v>
      </c>
      <c r="AH252">
        <v>1.4109722080559939</v>
      </c>
      <c r="AI252">
        <v>10.831181376789157</v>
      </c>
      <c r="AJ252">
        <v>1.097919587325058</v>
      </c>
    </row>
    <row r="253" spans="1:36" x14ac:dyDescent="0.25">
      <c r="A253" s="3">
        <v>42156</v>
      </c>
      <c r="C253">
        <v>19041</v>
      </c>
      <c r="D253">
        <v>1596084</v>
      </c>
      <c r="F253">
        <v>43.19</v>
      </c>
      <c r="H253">
        <v>49.05</v>
      </c>
      <c r="I253">
        <v>208790</v>
      </c>
      <c r="J253">
        <v>130552</v>
      </c>
      <c r="K253">
        <v>78238</v>
      </c>
      <c r="L253">
        <v>110.45872175785502</v>
      </c>
      <c r="M253" s="2">
        <v>139.85</v>
      </c>
      <c r="N253">
        <v>230201</v>
      </c>
      <c r="O253">
        <v>212096.1</v>
      </c>
      <c r="P253">
        <v>0.79</v>
      </c>
      <c r="Q253">
        <v>470.61181479294726</v>
      </c>
      <c r="R253" s="2">
        <v>8.894448818054479E-2</v>
      </c>
      <c r="S253">
        <v>22498.08858825799</v>
      </c>
      <c r="T253">
        <v>1885869.3989969627</v>
      </c>
      <c r="U253">
        <v>246697.96315016993</v>
      </c>
      <c r="V253">
        <v>154255.05285301493</v>
      </c>
      <c r="W253">
        <v>92442.910297155016</v>
      </c>
      <c r="X253">
        <v>46</v>
      </c>
      <c r="Y253">
        <v>40</v>
      </c>
      <c r="Z253">
        <v>25</v>
      </c>
      <c r="AA253">
        <v>75</v>
      </c>
      <c r="AB253">
        <v>-111199</v>
      </c>
      <c r="AC253" s="2">
        <v>36.875664111252469</v>
      </c>
      <c r="AD253" s="2">
        <v>-2.5842853162440838</v>
      </c>
      <c r="AE253">
        <v>-0.92802493624256632</v>
      </c>
      <c r="AF253" s="2">
        <v>-1.9361926122579698</v>
      </c>
      <c r="AG253">
        <v>11.674927438294059</v>
      </c>
      <c r="AH253">
        <v>0.66569383156367401</v>
      </c>
      <c r="AI253">
        <v>11.820386058941645</v>
      </c>
      <c r="AJ253">
        <v>0.6887407409517321</v>
      </c>
    </row>
    <row r="254" spans="1:36" x14ac:dyDescent="0.25">
      <c r="A254" s="3">
        <v>42186</v>
      </c>
      <c r="C254">
        <v>18211</v>
      </c>
      <c r="D254">
        <v>1594184</v>
      </c>
      <c r="F254">
        <v>44.14</v>
      </c>
      <c r="H254">
        <v>49.95</v>
      </c>
      <c r="I254">
        <v>193973</v>
      </c>
      <c r="J254">
        <v>117262</v>
      </c>
      <c r="K254">
        <v>76711</v>
      </c>
      <c r="L254">
        <v>109.74406990614148</v>
      </c>
      <c r="M254" s="2">
        <v>138.83000000000001</v>
      </c>
      <c r="N254">
        <v>230472.3</v>
      </c>
      <c r="O254">
        <v>214243.4</v>
      </c>
      <c r="P254">
        <v>0.62</v>
      </c>
      <c r="Q254">
        <v>473.52960804466352</v>
      </c>
      <c r="R254" s="2">
        <v>9.5586385368727544E-2</v>
      </c>
      <c r="S254">
        <v>21384.807778286169</v>
      </c>
      <c r="T254">
        <v>1872017.9234099914</v>
      </c>
      <c r="U254">
        <v>227778.55796922205</v>
      </c>
      <c r="V254">
        <v>137698.3872218655</v>
      </c>
      <c r="W254">
        <v>90080.170747356562</v>
      </c>
      <c r="X254">
        <v>46</v>
      </c>
      <c r="Y254">
        <v>46</v>
      </c>
      <c r="Z254">
        <v>25</v>
      </c>
      <c r="AA254">
        <v>77</v>
      </c>
      <c r="AB254">
        <v>-157905</v>
      </c>
      <c r="AC254" s="2">
        <v>36.867345197552126</v>
      </c>
      <c r="AD254" s="2">
        <v>-4.0168694690265294</v>
      </c>
      <c r="AE254">
        <v>-0.72935287808364446</v>
      </c>
      <c r="AF254" s="2">
        <v>-2.7364833958466672</v>
      </c>
      <c r="AG254">
        <v>11.005508076199867</v>
      </c>
      <c r="AH254">
        <v>0.11785352800377513</v>
      </c>
      <c r="AI254">
        <v>11.207231262107298</v>
      </c>
      <c r="AJ254">
        <v>1.0124184273072379</v>
      </c>
    </row>
    <row r="255" spans="1:36" x14ac:dyDescent="0.25">
      <c r="A255" s="3">
        <v>42217</v>
      </c>
      <c r="C255">
        <v>17887</v>
      </c>
      <c r="D255">
        <v>1601273</v>
      </c>
      <c r="F255">
        <v>45.13</v>
      </c>
      <c r="H255">
        <v>50.94</v>
      </c>
      <c r="I255">
        <v>186213</v>
      </c>
      <c r="J255">
        <v>111441</v>
      </c>
      <c r="K255">
        <v>74772</v>
      </c>
      <c r="L255">
        <v>109.08433074115344</v>
      </c>
      <c r="M255" s="2">
        <v>139.09</v>
      </c>
      <c r="N255">
        <v>230399.6</v>
      </c>
      <c r="O255">
        <v>214616.6</v>
      </c>
      <c r="P255">
        <v>0.22</v>
      </c>
      <c r="Q255">
        <v>474.57137318236175</v>
      </c>
      <c r="R255" s="2">
        <v>9.5258529093804167E-2</v>
      </c>
      <c r="S255">
        <v>20958.233039923485</v>
      </c>
      <c r="T255">
        <v>1876214.7198824508</v>
      </c>
      <c r="U255">
        <v>218186.13792493273</v>
      </c>
      <c r="V255">
        <v>130575.63863152642</v>
      </c>
      <c r="W255">
        <v>87610.499293406319</v>
      </c>
      <c r="X255">
        <v>44</v>
      </c>
      <c r="Y255">
        <v>40</v>
      </c>
      <c r="Z255">
        <v>26</v>
      </c>
      <c r="AA255">
        <v>79</v>
      </c>
      <c r="AB255">
        <v>-86543</v>
      </c>
      <c r="AC255" s="2">
        <v>37.812211446447108</v>
      </c>
      <c r="AD255" s="2">
        <v>-4.5170591061989285</v>
      </c>
      <c r="AE255">
        <v>0.18727940646834362</v>
      </c>
      <c r="AF255" s="2">
        <v>-3.1805843479057572</v>
      </c>
      <c r="AG255">
        <v>8.4335977191254408</v>
      </c>
      <c r="AH255">
        <v>-3.154392089634861E-2</v>
      </c>
      <c r="AI255">
        <v>8.4632711427637286</v>
      </c>
      <c r="AJ255">
        <v>0.17419439758705746</v>
      </c>
    </row>
    <row r="256" spans="1:36" x14ac:dyDescent="0.25">
      <c r="A256" s="3">
        <v>42248</v>
      </c>
      <c r="C256">
        <v>18136</v>
      </c>
      <c r="D256">
        <v>1610315</v>
      </c>
      <c r="F256">
        <v>46.22</v>
      </c>
      <c r="H256">
        <v>50.21</v>
      </c>
      <c r="I256">
        <v>197295</v>
      </c>
      <c r="J256">
        <v>122296</v>
      </c>
      <c r="K256">
        <v>74999</v>
      </c>
      <c r="L256">
        <v>108.91036864883267</v>
      </c>
      <c r="M256" s="2">
        <v>137.97999999999999</v>
      </c>
      <c r="N256">
        <v>231137.4</v>
      </c>
      <c r="O256">
        <v>215533.6</v>
      </c>
      <c r="P256">
        <v>0.54</v>
      </c>
      <c r="Q256">
        <v>477.13405859754653</v>
      </c>
      <c r="R256" s="2">
        <v>9.4931813812181298E-2</v>
      </c>
      <c r="S256">
        <v>21135.853221699501</v>
      </c>
      <c r="T256">
        <v>1876675.2029499908</v>
      </c>
      <c r="U256">
        <v>229929.32076396138</v>
      </c>
      <c r="V256">
        <v>142524.82937808571</v>
      </c>
      <c r="W256">
        <v>87404.491385875663</v>
      </c>
      <c r="X256">
        <v>47</v>
      </c>
      <c r="Y256">
        <v>47</v>
      </c>
      <c r="Z256">
        <v>29</v>
      </c>
      <c r="AA256">
        <v>74</v>
      </c>
      <c r="AB256">
        <v>-95602</v>
      </c>
      <c r="AC256" s="2">
        <v>37.186624870291894</v>
      </c>
      <c r="AD256" s="2">
        <v>-5.5643008692081501</v>
      </c>
      <c r="AE256">
        <v>-0.79804443166295869</v>
      </c>
      <c r="AF256" s="2">
        <v>-3.63719862227323</v>
      </c>
      <c r="AG256">
        <v>6.0349881779337755</v>
      </c>
      <c r="AH256">
        <v>0.32022625039278552</v>
      </c>
      <c r="AI256">
        <v>5.9314840726984563</v>
      </c>
      <c r="AJ256">
        <v>0.42727356597764832</v>
      </c>
    </row>
    <row r="257" spans="1:36" x14ac:dyDescent="0.25">
      <c r="A257" s="3">
        <v>42278</v>
      </c>
      <c r="C257">
        <v>14696</v>
      </c>
      <c r="D257">
        <v>1602647</v>
      </c>
      <c r="F257">
        <v>47.53</v>
      </c>
      <c r="H257">
        <v>53.33</v>
      </c>
      <c r="I257">
        <v>186996</v>
      </c>
      <c r="J257">
        <v>114788</v>
      </c>
      <c r="K257">
        <v>72208</v>
      </c>
      <c r="L257">
        <v>108.39479083870583</v>
      </c>
      <c r="M257" s="2">
        <v>138.94999999999999</v>
      </c>
      <c r="N257">
        <v>236019.9</v>
      </c>
      <c r="O257">
        <v>220530.5</v>
      </c>
      <c r="P257">
        <v>0.82</v>
      </c>
      <c r="Q257">
        <v>481.04655787804643</v>
      </c>
      <c r="R257" s="2">
        <v>9.9293223148218646E-2</v>
      </c>
      <c r="S257">
        <v>16987.549193333671</v>
      </c>
      <c r="T257">
        <v>1852547.9553653121</v>
      </c>
      <c r="U257">
        <v>216154.31062579085</v>
      </c>
      <c r="V257">
        <v>132686.90778472953</v>
      </c>
      <c r="W257">
        <v>83467.402841061354</v>
      </c>
      <c r="X257">
        <v>45</v>
      </c>
      <c r="Y257">
        <v>39</v>
      </c>
      <c r="Z257">
        <v>27</v>
      </c>
      <c r="AA257">
        <v>70</v>
      </c>
      <c r="AB257">
        <v>-169131</v>
      </c>
      <c r="AC257" s="2">
        <v>39.480528735440416</v>
      </c>
      <c r="AD257" s="2">
        <v>-4.5541970050831271</v>
      </c>
      <c r="AE257">
        <v>0.70300043484563535</v>
      </c>
      <c r="AF257" s="2">
        <v>-3.6839012248942704</v>
      </c>
      <c r="AG257">
        <v>7.9750708412287263</v>
      </c>
      <c r="AH257">
        <v>2.1123799090930317</v>
      </c>
      <c r="AI257">
        <v>8.0550382207144047</v>
      </c>
      <c r="AJ257">
        <v>2.3183856252575019</v>
      </c>
    </row>
    <row r="258" spans="1:36" x14ac:dyDescent="0.25">
      <c r="A258" s="3">
        <v>42309</v>
      </c>
      <c r="C258">
        <v>16819</v>
      </c>
      <c r="D258">
        <v>1614464</v>
      </c>
      <c r="F258">
        <v>48.13</v>
      </c>
      <c r="H258">
        <v>51.39</v>
      </c>
      <c r="I258">
        <v>190654</v>
      </c>
      <c r="J258">
        <v>115978</v>
      </c>
      <c r="K258">
        <v>74676</v>
      </c>
      <c r="L258">
        <v>107.57035517256561</v>
      </c>
      <c r="M258" s="2">
        <v>136.94</v>
      </c>
      <c r="N258">
        <v>247171.6</v>
      </c>
      <c r="O258">
        <v>231579.9</v>
      </c>
      <c r="P258">
        <v>1.01</v>
      </c>
      <c r="Q258">
        <v>485.9051281126147</v>
      </c>
      <c r="R258" s="2">
        <v>0.10476179952444098</v>
      </c>
      <c r="S258">
        <v>19247.192218330769</v>
      </c>
      <c r="T258">
        <v>1847547.3534440317</v>
      </c>
      <c r="U258">
        <v>218179.09419071497</v>
      </c>
      <c r="V258">
        <v>132721.97271523671</v>
      </c>
      <c r="W258">
        <v>85457.121475478256</v>
      </c>
      <c r="X258">
        <v>46</v>
      </c>
      <c r="Y258">
        <v>40</v>
      </c>
      <c r="Z258">
        <v>26</v>
      </c>
      <c r="AA258">
        <v>74</v>
      </c>
      <c r="AB258">
        <v>-130629</v>
      </c>
      <c r="AC258" s="2">
        <v>37.034064777735608</v>
      </c>
      <c r="AD258" s="2">
        <v>-5.9800892550635147</v>
      </c>
      <c r="AE258">
        <v>-1.4465635120546882</v>
      </c>
      <c r="AF258" s="2">
        <v>-3.6717863182523458</v>
      </c>
      <c r="AG258">
        <v>10.679516876759521</v>
      </c>
      <c r="AH258">
        <v>4.7248981971435455</v>
      </c>
      <c r="AI258">
        <v>11.588745327177108</v>
      </c>
      <c r="AJ258">
        <v>5.0103727148852473</v>
      </c>
    </row>
    <row r="259" spans="1:36" x14ac:dyDescent="0.25">
      <c r="A259" s="3">
        <v>42339</v>
      </c>
      <c r="C259">
        <v>16270</v>
      </c>
      <c r="D259">
        <v>1637145</v>
      </c>
      <c r="F259">
        <v>46.89</v>
      </c>
      <c r="H259">
        <v>50.79</v>
      </c>
      <c r="I259">
        <v>214880</v>
      </c>
      <c r="J259">
        <v>141470</v>
      </c>
      <c r="K259">
        <v>73410</v>
      </c>
      <c r="L259">
        <v>107.02571393348755</v>
      </c>
      <c r="M259" s="2">
        <v>136.38999999999999</v>
      </c>
      <c r="N259">
        <v>267499.40000000002</v>
      </c>
      <c r="O259">
        <v>250237.5</v>
      </c>
      <c r="P259">
        <v>0.96</v>
      </c>
      <c r="Q259">
        <v>490.56981734249581</v>
      </c>
      <c r="R259" s="2">
        <v>0.10673497995621717</v>
      </c>
      <c r="S259">
        <v>18441.889862330347</v>
      </c>
      <c r="T259">
        <v>1855688.2469984523</v>
      </c>
      <c r="U259">
        <v>243564.43107667763</v>
      </c>
      <c r="V259">
        <v>160354.89605555468</v>
      </c>
      <c r="W259">
        <v>83209.535021122982</v>
      </c>
      <c r="X259">
        <v>41</v>
      </c>
      <c r="Y259">
        <v>38</v>
      </c>
      <c r="Z259">
        <v>23</v>
      </c>
      <c r="AA259">
        <v>67</v>
      </c>
      <c r="AB259">
        <v>-596208</v>
      </c>
      <c r="AC259" s="2">
        <v>36.247613684321522</v>
      </c>
      <c r="AD259" s="2">
        <v>-6.7291253504752842</v>
      </c>
      <c r="AE259">
        <v>-0.40163575288448827</v>
      </c>
      <c r="AF259" s="2">
        <v>-3.3583831217326443</v>
      </c>
      <c r="AG259">
        <v>15.47238455541522</v>
      </c>
      <c r="AH259">
        <v>8.2241649121501013</v>
      </c>
      <c r="AI259">
        <v>16.691467270896744</v>
      </c>
      <c r="AJ259">
        <v>8.0566577669305417</v>
      </c>
    </row>
    <row r="260" spans="1:36" x14ac:dyDescent="0.25">
      <c r="A260" s="3">
        <v>42370</v>
      </c>
      <c r="C260">
        <v>15119</v>
      </c>
      <c r="D260">
        <v>1614493</v>
      </c>
      <c r="F260">
        <v>49.44</v>
      </c>
      <c r="H260">
        <v>51.31</v>
      </c>
      <c r="I260">
        <v>163214</v>
      </c>
      <c r="J260">
        <v>95249</v>
      </c>
      <c r="K260">
        <v>67965</v>
      </c>
      <c r="L260">
        <v>106.59727770587318</v>
      </c>
      <c r="M260" s="2">
        <v>135.68</v>
      </c>
      <c r="N260">
        <v>265386.7</v>
      </c>
      <c r="O260">
        <v>247173.3</v>
      </c>
      <c r="P260">
        <v>1.27</v>
      </c>
      <c r="Q260">
        <v>496.80005402274548</v>
      </c>
      <c r="R260" s="2">
        <v>0.10706293382226506</v>
      </c>
      <c r="S260">
        <v>16922.328762064895</v>
      </c>
      <c r="T260">
        <v>1807062.724390002</v>
      </c>
      <c r="U260">
        <v>182681.45820303325</v>
      </c>
      <c r="V260">
        <v>106609.88770804413</v>
      </c>
      <c r="W260">
        <v>76071.570494989122</v>
      </c>
      <c r="X260">
        <v>40</v>
      </c>
      <c r="Y260">
        <v>35</v>
      </c>
      <c r="Z260">
        <v>29</v>
      </c>
      <c r="AA260">
        <v>79</v>
      </c>
      <c r="AB260">
        <v>-99694</v>
      </c>
      <c r="AC260" s="2">
        <v>36.676963320941859</v>
      </c>
      <c r="AD260" s="2">
        <v>-6.5822087579179289</v>
      </c>
      <c r="AE260">
        <v>-0.52056602390203599</v>
      </c>
      <c r="AF260" s="2">
        <v>-3.0004114984422015</v>
      </c>
      <c r="AG260">
        <v>13.788475745418328</v>
      </c>
      <c r="AH260">
        <v>-0.78979616402878872</v>
      </c>
      <c r="AI260">
        <v>15.053478649036878</v>
      </c>
      <c r="AJ260">
        <v>-1.2245167091263331</v>
      </c>
    </row>
    <row r="261" spans="1:36" x14ac:dyDescent="0.25">
      <c r="A261" s="3">
        <v>42401</v>
      </c>
      <c r="C261">
        <v>16203</v>
      </c>
      <c r="D261">
        <v>1602847</v>
      </c>
      <c r="F261">
        <v>50.57</v>
      </c>
      <c r="H261">
        <v>52.41</v>
      </c>
      <c r="I261">
        <v>168897</v>
      </c>
      <c r="J261">
        <v>97125</v>
      </c>
      <c r="K261">
        <v>71772</v>
      </c>
      <c r="L261">
        <v>106.01875155758228</v>
      </c>
      <c r="M261" s="2">
        <v>135.62</v>
      </c>
      <c r="N261">
        <v>261100.5</v>
      </c>
      <c r="O261">
        <v>243246.7</v>
      </c>
      <c r="P261">
        <v>0.9</v>
      </c>
      <c r="Q261">
        <v>501.27125450895016</v>
      </c>
      <c r="R261" s="2">
        <v>0.1035630312454705</v>
      </c>
      <c r="S261">
        <v>17973.85885203271</v>
      </c>
      <c r="T261">
        <v>1778025.4113067996</v>
      </c>
      <c r="U261">
        <v>187356.09692845578</v>
      </c>
      <c r="V261">
        <v>107739.98895289002</v>
      </c>
      <c r="W261">
        <v>79616.107975565741</v>
      </c>
      <c r="X261">
        <v>43</v>
      </c>
      <c r="Y261">
        <v>40</v>
      </c>
      <c r="Z261">
        <v>29</v>
      </c>
      <c r="AA261">
        <v>81</v>
      </c>
      <c r="AB261">
        <v>-104582</v>
      </c>
      <c r="AC261" s="2">
        <v>38.107199756403176</v>
      </c>
      <c r="AD261" s="2">
        <v>-6.0152460152460225</v>
      </c>
      <c r="AE261">
        <v>-4.4221698113211527E-2</v>
      </c>
      <c r="AF261" s="2">
        <v>-2.8130692975607441</v>
      </c>
      <c r="AG261">
        <v>13.163523361873363</v>
      </c>
      <c r="AH261">
        <v>-1.6150771685242704</v>
      </c>
      <c r="AI261">
        <v>13.885086165243997</v>
      </c>
      <c r="AJ261">
        <v>-1.5886020051518401</v>
      </c>
    </row>
    <row r="262" spans="1:36" x14ac:dyDescent="0.25">
      <c r="A262" s="3">
        <v>42430</v>
      </c>
      <c r="C262">
        <v>17278</v>
      </c>
      <c r="D262">
        <v>1591966</v>
      </c>
      <c r="F262">
        <v>50.8</v>
      </c>
      <c r="H262">
        <v>53.44</v>
      </c>
      <c r="I262">
        <v>189987</v>
      </c>
      <c r="J262">
        <v>115707</v>
      </c>
      <c r="K262">
        <v>74280</v>
      </c>
      <c r="L262">
        <v>106.24249850602222</v>
      </c>
      <c r="M262" s="2">
        <v>134.62</v>
      </c>
      <c r="N262">
        <v>242769.7</v>
      </c>
      <c r="O262">
        <v>226286.5</v>
      </c>
      <c r="P262">
        <v>0.43</v>
      </c>
      <c r="Q262">
        <v>503.42672090333866</v>
      </c>
      <c r="R262" s="2">
        <v>9.3869277812698382E-2</v>
      </c>
      <c r="S262">
        <v>19084.285363188319</v>
      </c>
      <c r="T262">
        <v>1758394.109994991</v>
      </c>
      <c r="U262">
        <v>209848.71647737347</v>
      </c>
      <c r="V262">
        <v>127803.29937020665</v>
      </c>
      <c r="W262">
        <v>82045.41710716681</v>
      </c>
      <c r="X262">
        <v>43</v>
      </c>
      <c r="Y262">
        <v>50</v>
      </c>
      <c r="Z262">
        <v>32</v>
      </c>
      <c r="AA262">
        <v>79</v>
      </c>
      <c r="AB262">
        <v>-118776</v>
      </c>
      <c r="AC262" s="2">
        <v>40.272702700654236</v>
      </c>
      <c r="AD262" s="2">
        <v>-6.5138888888888857</v>
      </c>
      <c r="AE262">
        <v>-0.73735437251143399</v>
      </c>
      <c r="AF262" s="2">
        <v>-2.5163227374541353</v>
      </c>
      <c r="AG262">
        <v>8.3704768762195023</v>
      </c>
      <c r="AH262">
        <v>-7.0205916878749663</v>
      </c>
      <c r="AI262">
        <v>8.8376332294432203</v>
      </c>
      <c r="AJ262">
        <v>-6.9724275807236058</v>
      </c>
    </row>
    <row r="263" spans="1:36" x14ac:dyDescent="0.25">
      <c r="A263" s="3">
        <v>42461</v>
      </c>
      <c r="C263">
        <v>16531</v>
      </c>
      <c r="D263">
        <v>1576823</v>
      </c>
      <c r="F263">
        <v>51.97</v>
      </c>
      <c r="H263">
        <v>54.41</v>
      </c>
      <c r="I263">
        <v>174374</v>
      </c>
      <c r="J263">
        <v>103134</v>
      </c>
      <c r="K263">
        <v>71240</v>
      </c>
      <c r="L263">
        <v>105.82515578429351</v>
      </c>
      <c r="M263" s="2">
        <v>134.49</v>
      </c>
      <c r="N263">
        <v>245499.2</v>
      </c>
      <c r="O263">
        <v>227707.3</v>
      </c>
      <c r="P263">
        <v>0.61</v>
      </c>
      <c r="Q263">
        <v>506.49762390084902</v>
      </c>
      <c r="R263" s="2">
        <v>9.2783120253555618E-2</v>
      </c>
      <c r="S263">
        <v>18148.486346888916</v>
      </c>
      <c r="T263">
        <v>1731108.2624741646</v>
      </c>
      <c r="U263">
        <v>191435.73638935378</v>
      </c>
      <c r="V263">
        <v>113225.21268526049</v>
      </c>
      <c r="W263">
        <v>78210.523704093284</v>
      </c>
      <c r="X263">
        <v>45</v>
      </c>
      <c r="Y263">
        <v>46</v>
      </c>
      <c r="Z263">
        <v>34</v>
      </c>
      <c r="AA263">
        <v>78</v>
      </c>
      <c r="AB263">
        <v>-62844</v>
      </c>
      <c r="AC263" s="2">
        <v>41.29976674984934</v>
      </c>
      <c r="AD263" s="2">
        <v>-5.5614072045502283</v>
      </c>
      <c r="AE263">
        <v>-9.6568117664530551E-2</v>
      </c>
      <c r="AF263" s="2">
        <v>-2.6463761873998237</v>
      </c>
      <c r="AG263">
        <v>8.8702732187124553</v>
      </c>
      <c r="AH263">
        <v>1.1243165848126901</v>
      </c>
      <c r="AI263">
        <v>9.2867218250153307</v>
      </c>
      <c r="AJ263">
        <v>0.6278766077516762</v>
      </c>
    </row>
    <row r="264" spans="1:36" x14ac:dyDescent="0.25">
      <c r="A264" s="3">
        <v>42491</v>
      </c>
      <c r="C264">
        <v>17284</v>
      </c>
      <c r="D264">
        <v>1580332</v>
      </c>
      <c r="F264">
        <v>51.9</v>
      </c>
      <c r="H264">
        <v>54.24</v>
      </c>
      <c r="I264">
        <v>183715</v>
      </c>
      <c r="J264">
        <v>109369</v>
      </c>
      <c r="K264">
        <v>74346</v>
      </c>
      <c r="L264">
        <v>106.39288827444682</v>
      </c>
      <c r="M264" s="2">
        <v>134.12</v>
      </c>
      <c r="N264">
        <v>245661.5</v>
      </c>
      <c r="O264">
        <v>227042.4</v>
      </c>
      <c r="P264">
        <v>0.78</v>
      </c>
      <c r="Q264">
        <v>510.44830536727568</v>
      </c>
      <c r="R264" s="2">
        <v>9.3217022624114909E-2</v>
      </c>
      <c r="S264">
        <v>18828.30335095336</v>
      </c>
      <c r="T264">
        <v>1721532.64818438</v>
      </c>
      <c r="U264">
        <v>200129.70088639183</v>
      </c>
      <c r="V264">
        <v>119140.98062892952</v>
      </c>
      <c r="W264">
        <v>80988.720257462308</v>
      </c>
      <c r="X264">
        <v>43</v>
      </c>
      <c r="Y264">
        <v>44</v>
      </c>
      <c r="Z264">
        <v>29</v>
      </c>
      <c r="AA264">
        <v>75</v>
      </c>
      <c r="AB264">
        <v>-72615</v>
      </c>
      <c r="AC264" s="2">
        <v>41.088179938662492</v>
      </c>
      <c r="AD264" s="2">
        <v>-4.9872485123264365</v>
      </c>
      <c r="AE264">
        <v>-0.27511339133021728</v>
      </c>
      <c r="AF264" s="2">
        <v>-2.4914626521090999</v>
      </c>
      <c r="AG264">
        <v>7.4264896555735094</v>
      </c>
      <c r="AH264">
        <v>6.6110195063773247E-2</v>
      </c>
      <c r="AI264">
        <v>7.7842230517367383</v>
      </c>
      <c r="AJ264">
        <v>-0.29199766542398198</v>
      </c>
    </row>
    <row r="265" spans="1:36" x14ac:dyDescent="0.25">
      <c r="A265" s="3">
        <v>42522</v>
      </c>
      <c r="C265">
        <v>18183</v>
      </c>
      <c r="D265">
        <v>1568993</v>
      </c>
      <c r="F265">
        <v>51.73</v>
      </c>
      <c r="H265">
        <v>53.4</v>
      </c>
      <c r="I265">
        <v>187038</v>
      </c>
      <c r="J265">
        <v>112379</v>
      </c>
      <c r="K265">
        <v>74659</v>
      </c>
      <c r="L265">
        <v>105.25912498405219</v>
      </c>
      <c r="M265" s="2">
        <v>134.59</v>
      </c>
      <c r="N265">
        <v>248501.9</v>
      </c>
      <c r="O265">
        <v>229781.8</v>
      </c>
      <c r="P265">
        <v>0.35</v>
      </c>
      <c r="Q265">
        <v>512.2348744360612</v>
      </c>
      <c r="R265" s="2">
        <v>8.844457009951312E-2</v>
      </c>
      <c r="S265">
        <v>19738.542953768781</v>
      </c>
      <c r="T265">
        <v>1703219.2556048254</v>
      </c>
      <c r="U265">
        <v>203038.97030121571</v>
      </c>
      <c r="V265">
        <v>121992.9449816632</v>
      </c>
      <c r="W265">
        <v>81046.025319552515</v>
      </c>
      <c r="X265">
        <v>44</v>
      </c>
      <c r="Y265">
        <v>39</v>
      </c>
      <c r="Z265">
        <v>30</v>
      </c>
      <c r="AA265">
        <v>70</v>
      </c>
      <c r="AB265">
        <v>-91032</v>
      </c>
      <c r="AC265" s="2">
        <v>40.935059270841066</v>
      </c>
      <c r="AD265" s="2">
        <v>-3.7611726850196536</v>
      </c>
      <c r="AE265">
        <v>0.35043244855352818</v>
      </c>
      <c r="AF265" s="2">
        <v>-2.3014320558332635</v>
      </c>
      <c r="AG265">
        <v>7.9499654649632268</v>
      </c>
      <c r="AH265">
        <v>1.1562251309220173</v>
      </c>
      <c r="AI265">
        <v>8.3385314487159246</v>
      </c>
      <c r="AJ265">
        <v>1.2065587749248596</v>
      </c>
    </row>
    <row r="266" spans="1:36" x14ac:dyDescent="0.25">
      <c r="A266" s="3">
        <v>42552</v>
      </c>
      <c r="C266">
        <v>16667</v>
      </c>
      <c r="D266">
        <v>1554097</v>
      </c>
      <c r="F266">
        <v>52.36</v>
      </c>
      <c r="H266">
        <v>53.8</v>
      </c>
      <c r="I266">
        <v>162938</v>
      </c>
      <c r="J266">
        <v>92575</v>
      </c>
      <c r="K266">
        <v>70363</v>
      </c>
      <c r="L266">
        <v>105.33434242017552</v>
      </c>
      <c r="M266" s="2">
        <v>134.25</v>
      </c>
      <c r="N266">
        <v>250641.8</v>
      </c>
      <c r="O266">
        <v>233883.4</v>
      </c>
      <c r="P266">
        <v>0.52</v>
      </c>
      <c r="Q266">
        <v>514.89849578312874</v>
      </c>
      <c r="R266" s="2">
        <v>8.7362832303747417E-2</v>
      </c>
      <c r="S266">
        <v>17999.254091038336</v>
      </c>
      <c r="T266">
        <v>1678321.6406744106</v>
      </c>
      <c r="U266">
        <v>175962.22854056544</v>
      </c>
      <c r="V266">
        <v>99974.857351525396</v>
      </c>
      <c r="W266">
        <v>75987.371189040045</v>
      </c>
      <c r="X266">
        <v>41</v>
      </c>
      <c r="Y266">
        <v>36</v>
      </c>
      <c r="Z266">
        <v>27</v>
      </c>
      <c r="AA266">
        <v>69</v>
      </c>
      <c r="AB266">
        <v>-94724</v>
      </c>
      <c r="AC266" s="2">
        <v>41.443127749870513</v>
      </c>
      <c r="AD266" s="2">
        <v>-3.2989987754808103</v>
      </c>
      <c r="AE266">
        <v>-0.25261906530945621</v>
      </c>
      <c r="AF266" s="2">
        <v>-2.1017417548452655</v>
      </c>
      <c r="AG266">
        <v>8.7513770635343278</v>
      </c>
      <c r="AH266">
        <v>0.86112017654593753</v>
      </c>
      <c r="AI266">
        <v>9.167143538610766</v>
      </c>
      <c r="AJ266">
        <v>1.7849977674472051</v>
      </c>
    </row>
    <row r="267" spans="1:36" x14ac:dyDescent="0.25">
      <c r="A267" s="3">
        <v>42583</v>
      </c>
      <c r="C267">
        <v>17970</v>
      </c>
      <c r="D267">
        <v>1549534</v>
      </c>
      <c r="F267">
        <v>52.83</v>
      </c>
      <c r="H267">
        <v>53.7</v>
      </c>
      <c r="I267">
        <v>174298</v>
      </c>
      <c r="J267">
        <v>99120</v>
      </c>
      <c r="K267">
        <v>75178</v>
      </c>
      <c r="L267">
        <v>105.72490042470682</v>
      </c>
      <c r="M267" s="2">
        <v>133.54</v>
      </c>
      <c r="N267">
        <v>252161.3</v>
      </c>
      <c r="O267">
        <v>235696</v>
      </c>
      <c r="P267">
        <v>0.44</v>
      </c>
      <c r="Q267">
        <v>517.16404916457452</v>
      </c>
      <c r="R267" s="2">
        <v>8.9749779251530715E-2</v>
      </c>
      <c r="S267">
        <v>19321.393501398721</v>
      </c>
      <c r="T267">
        <v>1666063.2252529976</v>
      </c>
      <c r="U267">
        <v>187405.68973326622</v>
      </c>
      <c r="V267">
        <v>106574.09704277359</v>
      </c>
      <c r="W267">
        <v>80831.59269049266</v>
      </c>
      <c r="X267">
        <v>41</v>
      </c>
      <c r="Y267">
        <v>44</v>
      </c>
      <c r="Z267">
        <v>28</v>
      </c>
      <c r="AA267">
        <v>68</v>
      </c>
      <c r="AB267">
        <v>-33953</v>
      </c>
      <c r="AC267" s="2">
        <v>41.041551855661098</v>
      </c>
      <c r="AD267" s="2">
        <v>-3.9902221583147712</v>
      </c>
      <c r="AE267">
        <v>-0.52886405959031713</v>
      </c>
      <c r="AF267" s="2">
        <v>-1.9414285018744759</v>
      </c>
      <c r="AG267">
        <v>9.4451986895810478</v>
      </c>
      <c r="AH267">
        <v>0.6062436512983771</v>
      </c>
      <c r="AI267">
        <v>9.8218870301738157</v>
      </c>
      <c r="AJ267">
        <v>0.77500156060670289</v>
      </c>
    </row>
    <row r="268" spans="1:36" x14ac:dyDescent="0.25">
      <c r="A268" s="3">
        <v>42614</v>
      </c>
      <c r="C268">
        <v>14248</v>
      </c>
      <c r="D268">
        <v>1547413</v>
      </c>
      <c r="F268">
        <v>53.26</v>
      </c>
      <c r="H268">
        <v>54.18</v>
      </c>
      <c r="I268">
        <v>176195</v>
      </c>
      <c r="J268">
        <v>106933</v>
      </c>
      <c r="K268">
        <v>69262</v>
      </c>
      <c r="L268">
        <v>105.10342672253029</v>
      </c>
      <c r="M268" s="2">
        <v>133.68</v>
      </c>
      <c r="N268">
        <v>256014.1</v>
      </c>
      <c r="O268">
        <v>239699.5</v>
      </c>
      <c r="P268">
        <v>0.08</v>
      </c>
      <c r="Q268">
        <v>517.5777804039061</v>
      </c>
      <c r="R268" s="2">
        <v>8.4763854261917349E-2</v>
      </c>
      <c r="S268">
        <v>15307.243054078108</v>
      </c>
      <c r="T268">
        <v>1662452.758003942</v>
      </c>
      <c r="U268">
        <v>189293.91422749104</v>
      </c>
      <c r="V268">
        <v>114882.74996502908</v>
      </c>
      <c r="W268">
        <v>74411.164262461956</v>
      </c>
      <c r="X268">
        <v>43</v>
      </c>
      <c r="Y268">
        <v>45</v>
      </c>
      <c r="Z268">
        <v>28</v>
      </c>
      <c r="AA268">
        <v>73</v>
      </c>
      <c r="AB268">
        <v>-39282</v>
      </c>
      <c r="AC268" s="2">
        <v>42.132316996223466</v>
      </c>
      <c r="AD268" s="2">
        <v>-3.1163936802435011</v>
      </c>
      <c r="AE268">
        <v>0.1048375018721126</v>
      </c>
      <c r="AF268" s="2">
        <v>-1.65362991933512</v>
      </c>
      <c r="AG268">
        <v>10.762732469950787</v>
      </c>
      <c r="AH268">
        <v>1.5279109046471451</v>
      </c>
      <c r="AI268">
        <v>11.212126554745993</v>
      </c>
      <c r="AJ268">
        <v>1.6985863145747127</v>
      </c>
    </row>
    <row r="269" spans="1:36" x14ac:dyDescent="0.25">
      <c r="A269" s="3">
        <v>42644</v>
      </c>
      <c r="C269">
        <v>16134</v>
      </c>
      <c r="D269">
        <v>1543249</v>
      </c>
      <c r="F269">
        <v>53.88</v>
      </c>
      <c r="H269">
        <v>54.61</v>
      </c>
      <c r="I269">
        <v>171011</v>
      </c>
      <c r="J269">
        <v>98227</v>
      </c>
      <c r="K269">
        <v>72784</v>
      </c>
      <c r="L269">
        <v>104.98222697645551</v>
      </c>
      <c r="M269" s="2">
        <v>133.38</v>
      </c>
      <c r="N269">
        <v>257283.5</v>
      </c>
      <c r="O269">
        <v>240934.5</v>
      </c>
      <c r="P269">
        <v>0.26</v>
      </c>
      <c r="Q269">
        <v>518.92348263295628</v>
      </c>
      <c r="R269" s="2">
        <v>7.8738583895058945E-2</v>
      </c>
      <c r="S269">
        <v>17288.504368883478</v>
      </c>
      <c r="T269">
        <v>1653679.625559381</v>
      </c>
      <c r="U269">
        <v>183248.07367219118</v>
      </c>
      <c r="V269">
        <v>105255.85215336044</v>
      </c>
      <c r="W269">
        <v>77992.221518830731</v>
      </c>
      <c r="X269">
        <v>44</v>
      </c>
      <c r="Y269">
        <v>47</v>
      </c>
      <c r="Z269">
        <v>29</v>
      </c>
      <c r="AA269">
        <v>75</v>
      </c>
      <c r="AB269">
        <v>-74748</v>
      </c>
      <c r="AC269" s="2">
        <v>43.3248076116286</v>
      </c>
      <c r="AD269" s="2">
        <v>-4.0086362000719689</v>
      </c>
      <c r="AE269">
        <v>-0.2244165170556589</v>
      </c>
      <c r="AF269" s="2">
        <v>-1.2510138373436175</v>
      </c>
      <c r="AG269">
        <v>9.0092403225321185</v>
      </c>
      <c r="AH269">
        <v>0.49583206549952408</v>
      </c>
      <c r="AI269">
        <v>9.2522349516280133</v>
      </c>
      <c r="AJ269">
        <v>0.51522844227875897</v>
      </c>
    </row>
    <row r="270" spans="1:36" x14ac:dyDescent="0.25">
      <c r="A270" s="3">
        <v>42675</v>
      </c>
      <c r="C270">
        <v>16147</v>
      </c>
      <c r="D270">
        <v>1548045</v>
      </c>
      <c r="F270">
        <v>53.79</v>
      </c>
      <c r="H270">
        <v>54.5</v>
      </c>
      <c r="I270">
        <v>178275</v>
      </c>
      <c r="J270">
        <v>104347</v>
      </c>
      <c r="K270">
        <v>73928</v>
      </c>
      <c r="L270">
        <v>105.36715874905123</v>
      </c>
      <c r="M270" s="2">
        <v>133.18</v>
      </c>
      <c r="N270">
        <v>268583.90000000002</v>
      </c>
      <c r="O270">
        <v>250890.7</v>
      </c>
      <c r="P270">
        <v>0.18</v>
      </c>
      <c r="Q270">
        <v>519.85754490169563</v>
      </c>
      <c r="R270" s="2">
        <v>6.9874580087189386E-2</v>
      </c>
      <c r="S270">
        <v>17271.346189748096</v>
      </c>
      <c r="T270">
        <v>1655838.3050912609</v>
      </c>
      <c r="U270">
        <v>190688.62587337225</v>
      </c>
      <c r="V270">
        <v>111612.87922596424</v>
      </c>
      <c r="W270">
        <v>79075.746647408014</v>
      </c>
      <c r="X270">
        <v>47</v>
      </c>
      <c r="Y270">
        <v>47</v>
      </c>
      <c r="Z270">
        <v>31</v>
      </c>
      <c r="AA270">
        <v>71</v>
      </c>
      <c r="AB270">
        <v>-116747</v>
      </c>
      <c r="AC270" s="2">
        <v>44.409450299687478</v>
      </c>
      <c r="AD270" s="2">
        <v>-2.7457280560829522</v>
      </c>
      <c r="AE270">
        <v>-0.14994751836856501</v>
      </c>
      <c r="AF270" s="2">
        <v>-1.0235288314507152</v>
      </c>
      <c r="AG270">
        <v>8.6629289125449649</v>
      </c>
      <c r="AH270">
        <v>4.392197711862611</v>
      </c>
      <c r="AI270">
        <v>8.3387202429917373</v>
      </c>
      <c r="AJ270">
        <v>4.1323264206662103</v>
      </c>
    </row>
    <row r="271" spans="1:36" x14ac:dyDescent="0.25">
      <c r="A271" s="3">
        <v>42705</v>
      </c>
      <c r="C271">
        <v>15252</v>
      </c>
      <c r="D271">
        <v>1556634</v>
      </c>
      <c r="F271">
        <v>51.77</v>
      </c>
      <c r="H271">
        <v>54.22</v>
      </c>
      <c r="I271">
        <v>194403</v>
      </c>
      <c r="J271">
        <v>122233</v>
      </c>
      <c r="K271">
        <v>72170</v>
      </c>
      <c r="L271">
        <v>106.40258490318119</v>
      </c>
      <c r="M271" s="2">
        <v>132.29</v>
      </c>
      <c r="N271">
        <v>286159.09999999998</v>
      </c>
      <c r="O271">
        <v>266534.40000000002</v>
      </c>
      <c r="P271">
        <v>0.3</v>
      </c>
      <c r="Q271">
        <v>521.41711753640061</v>
      </c>
      <c r="R271" s="2">
        <v>6.2880550542245173E-2</v>
      </c>
      <c r="S271">
        <v>16265.229954901382</v>
      </c>
      <c r="T271">
        <v>1660045.2377142643</v>
      </c>
      <c r="U271">
        <v>207317.69596922983</v>
      </c>
      <c r="V271">
        <v>130353.25551255317</v>
      </c>
      <c r="W271">
        <v>76964.440456676675</v>
      </c>
      <c r="X271">
        <v>42</v>
      </c>
      <c r="Y271">
        <v>40</v>
      </c>
      <c r="Z271">
        <v>26</v>
      </c>
      <c r="AA271">
        <v>63</v>
      </c>
      <c r="AB271">
        <v>-462366</v>
      </c>
      <c r="AC271" s="2">
        <v>45.096266858324064</v>
      </c>
      <c r="AD271" s="2">
        <v>-3.0060854901385659</v>
      </c>
      <c r="AE271">
        <v>-0.66826850878511923</v>
      </c>
      <c r="AF271" s="2">
        <v>-1.0876013446707744</v>
      </c>
      <c r="AG271">
        <v>6.9756044312622612</v>
      </c>
      <c r="AH271">
        <v>6.5436535845968313</v>
      </c>
      <c r="AI271">
        <v>6.5125730555971817</v>
      </c>
      <c r="AJ271">
        <v>6.2352649978656194</v>
      </c>
    </row>
    <row r="272" spans="1:36" x14ac:dyDescent="0.25">
      <c r="A272" s="3">
        <v>42736</v>
      </c>
      <c r="C272">
        <v>17032</v>
      </c>
      <c r="D272">
        <v>1533614</v>
      </c>
      <c r="F272">
        <v>52.82</v>
      </c>
      <c r="H272">
        <v>54.17</v>
      </c>
      <c r="I272">
        <v>167194</v>
      </c>
      <c r="J272">
        <v>93597</v>
      </c>
      <c r="K272">
        <v>73597</v>
      </c>
      <c r="L272">
        <v>106.33889835598569</v>
      </c>
      <c r="M272" s="2">
        <v>133.59</v>
      </c>
      <c r="N272">
        <v>287651.09999999998</v>
      </c>
      <c r="O272">
        <v>266848</v>
      </c>
      <c r="P272">
        <v>0.38</v>
      </c>
      <c r="Q272">
        <v>523.39850258303898</v>
      </c>
      <c r="R272" s="2">
        <v>5.3539544420169616E-2</v>
      </c>
      <c r="S272">
        <v>18094.720039713258</v>
      </c>
      <c r="T272">
        <v>1629304.6018661819</v>
      </c>
      <c r="U272">
        <v>177626.15208547548</v>
      </c>
      <c r="V272">
        <v>99437.030974462294</v>
      </c>
      <c r="W272">
        <v>78189.121111013199</v>
      </c>
      <c r="X272">
        <v>44</v>
      </c>
      <c r="Y272">
        <v>39</v>
      </c>
      <c r="Z272">
        <v>36</v>
      </c>
      <c r="AA272">
        <v>84</v>
      </c>
      <c r="AB272">
        <v>-40864</v>
      </c>
      <c r="AC272" s="2">
        <v>46.3352759908501</v>
      </c>
      <c r="AD272" s="2">
        <v>-1.5403891509433998</v>
      </c>
      <c r="AE272">
        <v>0.98268954569507017</v>
      </c>
      <c r="AF272" s="2">
        <v>-0.99419331674280853</v>
      </c>
      <c r="AG272">
        <v>8.3894181584834406</v>
      </c>
      <c r="AH272">
        <v>0.52138827666148302</v>
      </c>
      <c r="AI272">
        <v>7.9598807800033367</v>
      </c>
      <c r="AJ272">
        <v>0.11765835854582463</v>
      </c>
    </row>
    <row r="273" spans="1:36" x14ac:dyDescent="0.25">
      <c r="A273" s="3">
        <v>42767</v>
      </c>
      <c r="C273">
        <v>17099</v>
      </c>
      <c r="D273">
        <v>1530906</v>
      </c>
      <c r="F273">
        <v>53.04</v>
      </c>
      <c r="H273">
        <v>54.14</v>
      </c>
      <c r="I273">
        <v>148957</v>
      </c>
      <c r="J273">
        <v>82915</v>
      </c>
      <c r="K273">
        <v>66042</v>
      </c>
      <c r="L273">
        <v>106.68356301008869</v>
      </c>
      <c r="M273" s="2">
        <v>136.04</v>
      </c>
      <c r="N273">
        <v>280317.5</v>
      </c>
      <c r="O273">
        <v>261039.9</v>
      </c>
      <c r="P273">
        <v>0.33</v>
      </c>
      <c r="Q273">
        <v>525.12571764156303</v>
      </c>
      <c r="R273" s="2">
        <v>4.7587933515120362E-2</v>
      </c>
      <c r="S273">
        <v>18106.150241957355</v>
      </c>
      <c r="T273">
        <v>1621078.0772158585</v>
      </c>
      <c r="U273">
        <v>157730.73405411086</v>
      </c>
      <c r="V273">
        <v>87798.786321533073</v>
      </c>
      <c r="W273">
        <v>69931.947732577784</v>
      </c>
      <c r="X273">
        <v>45</v>
      </c>
      <c r="Y273">
        <v>48</v>
      </c>
      <c r="Z273">
        <v>35</v>
      </c>
      <c r="AA273">
        <v>83</v>
      </c>
      <c r="AB273">
        <v>35612</v>
      </c>
      <c r="AC273" s="2">
        <v>47.13800633689258</v>
      </c>
      <c r="AD273" s="2">
        <v>0.30968883645479117</v>
      </c>
      <c r="AE273">
        <v>1.8339696085036161</v>
      </c>
      <c r="AF273" s="2">
        <v>-0.42824691848414309</v>
      </c>
      <c r="AG273">
        <v>7.3600012255817138</v>
      </c>
      <c r="AH273">
        <v>-2.5494774746211535</v>
      </c>
      <c r="AI273">
        <v>7.3148782696743631</v>
      </c>
      <c r="AJ273">
        <v>-2.1765574409401633</v>
      </c>
    </row>
    <row r="274" spans="1:36" x14ac:dyDescent="0.25">
      <c r="A274" s="3">
        <v>42795</v>
      </c>
      <c r="C274">
        <v>19861</v>
      </c>
      <c r="D274">
        <v>1535433</v>
      </c>
      <c r="F274">
        <v>52.09</v>
      </c>
      <c r="H274">
        <v>52.42</v>
      </c>
      <c r="I274">
        <v>198558</v>
      </c>
      <c r="J274">
        <v>115736</v>
      </c>
      <c r="K274">
        <v>82822</v>
      </c>
      <c r="L274">
        <v>106.90993504658773</v>
      </c>
      <c r="M274" s="2">
        <v>135.66</v>
      </c>
      <c r="N274">
        <v>261135.8</v>
      </c>
      <c r="O274">
        <v>243459.1</v>
      </c>
      <c r="P274">
        <v>0.25</v>
      </c>
      <c r="Q274">
        <v>526.4385319356669</v>
      </c>
      <c r="R274" s="2">
        <v>4.571034884885794E-2</v>
      </c>
      <c r="S274">
        <v>20978.389161053448</v>
      </c>
      <c r="T274">
        <v>1621817.1796346498</v>
      </c>
      <c r="U274">
        <v>209728.9660661825</v>
      </c>
      <c r="V274">
        <v>122247.36156002627</v>
      </c>
      <c r="W274">
        <v>87481.604506156218</v>
      </c>
      <c r="X274">
        <v>47</v>
      </c>
      <c r="Y274">
        <v>58</v>
      </c>
      <c r="Z274">
        <v>37</v>
      </c>
      <c r="AA274">
        <v>81</v>
      </c>
      <c r="AB274">
        <v>-63624</v>
      </c>
      <c r="AC274" s="2">
        <v>45.757379342938933</v>
      </c>
      <c r="AD274" s="2">
        <v>0.77254494131628881</v>
      </c>
      <c r="AE274">
        <v>-0.27932960893853886</v>
      </c>
      <c r="AF274" s="2">
        <v>-6.5865510084883727E-2</v>
      </c>
      <c r="AG274">
        <v>7.5652356945697719</v>
      </c>
      <c r="AH274">
        <v>-6.8428478421789674</v>
      </c>
      <c r="AI274">
        <v>7.5888751648905295</v>
      </c>
      <c r="AJ274">
        <v>-6.7349091077647527</v>
      </c>
    </row>
    <row r="275" spans="1:36" x14ac:dyDescent="0.25">
      <c r="A275" s="3">
        <v>42826</v>
      </c>
      <c r="C275">
        <v>17435</v>
      </c>
      <c r="D275">
        <v>1525775</v>
      </c>
      <c r="F275">
        <v>48.93</v>
      </c>
      <c r="H275">
        <v>50.21</v>
      </c>
      <c r="I275">
        <v>160581</v>
      </c>
      <c r="J275">
        <v>89270</v>
      </c>
      <c r="K275">
        <v>71311</v>
      </c>
      <c r="L275">
        <v>107.22968757699316</v>
      </c>
      <c r="M275" s="2">
        <v>135.36000000000001</v>
      </c>
      <c r="N275">
        <v>262529.7</v>
      </c>
      <c r="O275">
        <v>243058.1</v>
      </c>
      <c r="P275">
        <v>0.14000000000000001</v>
      </c>
      <c r="Q275">
        <v>527.17554588037683</v>
      </c>
      <c r="R275" s="2">
        <v>4.0825308952635142E-2</v>
      </c>
      <c r="S275">
        <v>18390.155047872653</v>
      </c>
      <c r="T275">
        <v>1609362.7082402005</v>
      </c>
      <c r="U275">
        <v>169378.23273544241</v>
      </c>
      <c r="V275">
        <v>94160.547239666863</v>
      </c>
      <c r="W275">
        <v>75217.685495775557</v>
      </c>
      <c r="X275">
        <v>48</v>
      </c>
      <c r="Y275">
        <v>47</v>
      </c>
      <c r="Z275">
        <v>46</v>
      </c>
      <c r="AA275">
        <v>74</v>
      </c>
      <c r="AB275">
        <v>59856</v>
      </c>
      <c r="AC275" s="2">
        <v>44.318166274371038</v>
      </c>
      <c r="AD275" s="2">
        <v>0.64688824447913795</v>
      </c>
      <c r="AE275">
        <v>-0.22114108801414289</v>
      </c>
      <c r="AF275" s="2">
        <v>0.31858230872614524</v>
      </c>
      <c r="AG275">
        <v>6.9370898153639615</v>
      </c>
      <c r="AH275">
        <v>0.53378357161293355</v>
      </c>
      <c r="AI275">
        <v>6.7414615166048852</v>
      </c>
      <c r="AJ275">
        <v>-0.16470939061221657</v>
      </c>
    </row>
    <row r="276" spans="1:36" x14ac:dyDescent="0.25">
      <c r="A276" s="3">
        <v>42856</v>
      </c>
      <c r="C276">
        <v>22925</v>
      </c>
      <c r="D276">
        <v>1522580</v>
      </c>
      <c r="F276">
        <v>47.29</v>
      </c>
      <c r="H276">
        <v>50.41</v>
      </c>
      <c r="I276">
        <v>187306</v>
      </c>
      <c r="J276">
        <v>101831</v>
      </c>
      <c r="K276">
        <v>85475</v>
      </c>
      <c r="L276">
        <v>107.43126683593738</v>
      </c>
      <c r="M276" s="2">
        <v>134.93</v>
      </c>
      <c r="N276">
        <v>265179.09999999998</v>
      </c>
      <c r="O276">
        <v>244729</v>
      </c>
      <c r="P276">
        <v>0.31</v>
      </c>
      <c r="Q276">
        <v>528.80979007260601</v>
      </c>
      <c r="R276" s="2">
        <v>3.5971291337952405E-2</v>
      </c>
      <c r="S276">
        <v>24106.188765642713</v>
      </c>
      <c r="T276">
        <v>1601029.4826954105</v>
      </c>
      <c r="U276">
        <v>196956.7630507077</v>
      </c>
      <c r="V276">
        <v>107077.74517749893</v>
      </c>
      <c r="W276">
        <v>89879.017873208766</v>
      </c>
      <c r="X276">
        <v>48</v>
      </c>
      <c r="Y276">
        <v>51</v>
      </c>
      <c r="Z276">
        <v>44</v>
      </c>
      <c r="AA276">
        <v>73</v>
      </c>
      <c r="AB276">
        <v>34254</v>
      </c>
      <c r="AC276" s="2">
        <v>45.187420981276546</v>
      </c>
      <c r="AD276" s="2">
        <v>0.60393677303907101</v>
      </c>
      <c r="AE276">
        <v>-0.31767139479905726</v>
      </c>
      <c r="AF276" s="2">
        <v>0.65410779696493115</v>
      </c>
      <c r="AG276">
        <v>7.944916073540198</v>
      </c>
      <c r="AH276">
        <v>1.0091810564671233</v>
      </c>
      <c r="AI276">
        <v>7.789998696278766</v>
      </c>
      <c r="AJ276">
        <v>0.687448803393087</v>
      </c>
    </row>
    <row r="277" spans="1:36" x14ac:dyDescent="0.25">
      <c r="A277" s="3">
        <v>42887</v>
      </c>
      <c r="C277">
        <v>21608</v>
      </c>
      <c r="D277">
        <v>1531962</v>
      </c>
      <c r="F277">
        <v>46.18</v>
      </c>
      <c r="H277">
        <v>48.61</v>
      </c>
      <c r="I277">
        <v>197103</v>
      </c>
      <c r="J277">
        <v>116783</v>
      </c>
      <c r="K277">
        <v>80320</v>
      </c>
      <c r="L277">
        <v>107.8355915080878</v>
      </c>
      <c r="M277" s="2">
        <v>135.91999999999999</v>
      </c>
      <c r="N277">
        <v>268038.90000000002</v>
      </c>
      <c r="O277">
        <v>247278.1</v>
      </c>
      <c r="P277">
        <v>-0.23</v>
      </c>
      <c r="Q277">
        <v>527.59352755543898</v>
      </c>
      <c r="R277" s="2">
        <v>2.9983614716367457E-2</v>
      </c>
      <c r="S277">
        <v>22773.711132027121</v>
      </c>
      <c r="T277">
        <v>1614608.4808053744</v>
      </c>
      <c r="U277">
        <v>207736.33771084514</v>
      </c>
      <c r="V277">
        <v>123083.22413603865</v>
      </c>
      <c r="W277">
        <v>84653.11357480647</v>
      </c>
      <c r="X277">
        <v>47</v>
      </c>
      <c r="Y277">
        <v>49</v>
      </c>
      <c r="Z277">
        <v>46</v>
      </c>
      <c r="AA277">
        <v>77</v>
      </c>
      <c r="AB277">
        <v>9821</v>
      </c>
      <c r="AC277" s="2">
        <v>44.28384867163502</v>
      </c>
      <c r="AD277" s="2">
        <v>0.98818634371051761</v>
      </c>
      <c r="AE277">
        <v>0.73371377751425548</v>
      </c>
      <c r="AF277" s="2">
        <v>1.3969412235105727</v>
      </c>
      <c r="AG277">
        <v>7.8619117197896715</v>
      </c>
      <c r="AH277">
        <v>1.0784409480234514</v>
      </c>
      <c r="AI277">
        <v>7.6143106199011434</v>
      </c>
      <c r="AJ277">
        <v>1.0416011179713136</v>
      </c>
    </row>
    <row r="278" spans="1:36" x14ac:dyDescent="0.25">
      <c r="A278" s="3">
        <v>42917</v>
      </c>
      <c r="C278">
        <v>19204</v>
      </c>
      <c r="D278">
        <v>1522137</v>
      </c>
      <c r="F278">
        <v>46.61</v>
      </c>
      <c r="H278">
        <v>50.57</v>
      </c>
      <c r="I278">
        <v>167241</v>
      </c>
      <c r="J278">
        <v>90361</v>
      </c>
      <c r="K278">
        <v>76880</v>
      </c>
      <c r="L278">
        <v>108.57680553748929</v>
      </c>
      <c r="M278" s="2">
        <v>136.27000000000001</v>
      </c>
      <c r="N278">
        <v>269325.09999999998</v>
      </c>
      <c r="O278">
        <v>250944.6</v>
      </c>
      <c r="P278">
        <v>0.24</v>
      </c>
      <c r="Q278">
        <v>528.85975202157204</v>
      </c>
      <c r="R278" s="2">
        <v>2.711457957788177E-2</v>
      </c>
      <c r="S278">
        <v>20191.560090078925</v>
      </c>
      <c r="T278">
        <v>1600412.4505744877</v>
      </c>
      <c r="U278">
        <v>175841.31957013588</v>
      </c>
      <c r="V278">
        <v>95007.788028516021</v>
      </c>
      <c r="W278">
        <v>80833.531541619857</v>
      </c>
      <c r="X278">
        <v>46</v>
      </c>
      <c r="Y278">
        <v>50</v>
      </c>
      <c r="Z278">
        <v>45</v>
      </c>
      <c r="AA278">
        <v>89</v>
      </c>
      <c r="AB278">
        <v>35900</v>
      </c>
      <c r="AC278" s="2">
        <v>46.59513455828899</v>
      </c>
      <c r="AD278" s="2">
        <v>1.5046554934823098</v>
      </c>
      <c r="AE278">
        <v>0.25750441436140914</v>
      </c>
      <c r="AF278" s="2">
        <v>1.8157717029737563</v>
      </c>
      <c r="AG278">
        <v>7.4541836198112055</v>
      </c>
      <c r="AH278">
        <v>0.47985572243429697</v>
      </c>
      <c r="AI278">
        <v>7.2947460144670462</v>
      </c>
      <c r="AJ278">
        <v>1.4827435183301763</v>
      </c>
    </row>
    <row r="279" spans="1:36" x14ac:dyDescent="0.25">
      <c r="A279" s="3">
        <v>42948</v>
      </c>
      <c r="C279">
        <v>21060</v>
      </c>
      <c r="D279">
        <v>1527126</v>
      </c>
      <c r="F279">
        <v>45.55</v>
      </c>
      <c r="H279">
        <v>49.41</v>
      </c>
      <c r="I279">
        <v>186383</v>
      </c>
      <c r="J279">
        <v>105772</v>
      </c>
      <c r="K279">
        <v>80611</v>
      </c>
      <c r="L279">
        <v>108.58651309113124</v>
      </c>
      <c r="M279" s="2">
        <v>135.37</v>
      </c>
      <c r="N279">
        <v>270272.40000000002</v>
      </c>
      <c r="O279">
        <v>252198.9</v>
      </c>
      <c r="P279">
        <v>0.19</v>
      </c>
      <c r="Q279">
        <v>529.86458555041304</v>
      </c>
      <c r="R279" s="2">
        <v>2.4558041894742866E-2</v>
      </c>
      <c r="S279">
        <v>22101.012424293349</v>
      </c>
      <c r="T279">
        <v>1602613.0436591359</v>
      </c>
      <c r="U279">
        <v>195596.05881657489</v>
      </c>
      <c r="V279">
        <v>111000.393454053</v>
      </c>
      <c r="W279">
        <v>84595.665362521904</v>
      </c>
      <c r="X279">
        <v>48</v>
      </c>
      <c r="Y279">
        <v>48</v>
      </c>
      <c r="Z279">
        <v>50</v>
      </c>
      <c r="AA279">
        <v>83</v>
      </c>
      <c r="AB279">
        <v>35457</v>
      </c>
      <c r="AC279" s="2">
        <v>45.828731892721322</v>
      </c>
      <c r="AD279" s="2">
        <v>1.3703759173281593</v>
      </c>
      <c r="AE279">
        <v>-0.66045351141117425</v>
      </c>
      <c r="AF279" s="2">
        <v>1.4149296898374519</v>
      </c>
      <c r="AG279">
        <v>7.1823471722266774</v>
      </c>
      <c r="AH279">
        <v>0.35173104920411813</v>
      </c>
      <c r="AI279">
        <v>7.0017734709116874</v>
      </c>
      <c r="AJ279">
        <v>0.49983143689882326</v>
      </c>
    </row>
    <row r="280" spans="1:36" x14ac:dyDescent="0.25">
      <c r="A280" s="3">
        <v>42979</v>
      </c>
      <c r="C280">
        <v>18780</v>
      </c>
      <c r="D280">
        <v>1529595</v>
      </c>
      <c r="F280">
        <v>43.3</v>
      </c>
      <c r="H280">
        <v>48.46</v>
      </c>
      <c r="I280">
        <v>178660</v>
      </c>
      <c r="J280">
        <v>101924</v>
      </c>
      <c r="K280">
        <v>76736</v>
      </c>
      <c r="L280">
        <v>109.08276628243237</v>
      </c>
      <c r="M280" s="2">
        <v>135.74</v>
      </c>
      <c r="N280">
        <v>274768.5</v>
      </c>
      <c r="O280">
        <v>256687.5</v>
      </c>
      <c r="P280">
        <v>0.16</v>
      </c>
      <c r="Q280">
        <v>530.71236888729368</v>
      </c>
      <c r="R280" s="2">
        <v>2.5377033135266513E-2</v>
      </c>
      <c r="S280">
        <v>19676.827300830977</v>
      </c>
      <c r="T280">
        <v>1602639.8644949177</v>
      </c>
      <c r="U280">
        <v>187191.79795348571</v>
      </c>
      <c r="V280">
        <v>106791.31766825859</v>
      </c>
      <c r="W280">
        <v>80400.480285227139</v>
      </c>
      <c r="X280">
        <v>49</v>
      </c>
      <c r="Y280">
        <v>63</v>
      </c>
      <c r="Z280">
        <v>50</v>
      </c>
      <c r="AA280">
        <v>77</v>
      </c>
      <c r="AB280">
        <v>34392</v>
      </c>
      <c r="AC280" s="2">
        <v>44.785766798440996</v>
      </c>
      <c r="AD280" s="2">
        <v>1.5409934171155104</v>
      </c>
      <c r="AE280">
        <v>0.27332496121741379</v>
      </c>
      <c r="AF280" s="2">
        <v>1.1751685029969927</v>
      </c>
      <c r="AG280">
        <v>7.3255340233213673</v>
      </c>
      <c r="AH280">
        <v>1.6635438912741218</v>
      </c>
      <c r="AI280">
        <v>7.0872071072321852</v>
      </c>
      <c r="AJ280">
        <v>1.7797857167497488</v>
      </c>
    </row>
    <row r="281" spans="1:36" x14ac:dyDescent="0.25">
      <c r="A281" s="3">
        <v>43009</v>
      </c>
      <c r="C281">
        <v>20476</v>
      </c>
      <c r="D281">
        <v>1537308</v>
      </c>
      <c r="F281">
        <v>43.59</v>
      </c>
      <c r="H281">
        <v>49.12</v>
      </c>
      <c r="I281">
        <v>185320</v>
      </c>
      <c r="J281">
        <v>103044</v>
      </c>
      <c r="K281">
        <v>82276</v>
      </c>
      <c r="L281">
        <v>109.41342357511785</v>
      </c>
      <c r="M281" s="2">
        <v>136.03</v>
      </c>
      <c r="N281">
        <v>276788.5</v>
      </c>
      <c r="O281">
        <v>258664.9</v>
      </c>
      <c r="P281">
        <v>0.42</v>
      </c>
      <c r="Q281">
        <v>532.94136083662033</v>
      </c>
      <c r="R281" s="2">
        <v>2.7013381881542564E-2</v>
      </c>
      <c r="S281">
        <v>21364.089557183313</v>
      </c>
      <c r="T281">
        <v>1603984.4593169743</v>
      </c>
      <c r="U281">
        <v>193357.73963358134</v>
      </c>
      <c r="V281">
        <v>107513.24693936303</v>
      </c>
      <c r="W281">
        <v>85844.492694218323</v>
      </c>
      <c r="X281">
        <v>50</v>
      </c>
      <c r="Y281">
        <v>53</v>
      </c>
      <c r="Z281">
        <v>50</v>
      </c>
      <c r="AA281">
        <v>76</v>
      </c>
      <c r="AB281">
        <v>76599</v>
      </c>
      <c r="AC281" s="2">
        <v>45.197718579678401</v>
      </c>
      <c r="AD281" s="2">
        <v>1.9868046183835641</v>
      </c>
      <c r="AE281">
        <v>0.21364373066155018</v>
      </c>
      <c r="AF281" s="2">
        <v>1.009775219570308</v>
      </c>
      <c r="AG281">
        <v>7.5811313201196384</v>
      </c>
      <c r="AH281">
        <v>0.73516432924443098</v>
      </c>
      <c r="AI281">
        <v>7.3590125116992366</v>
      </c>
      <c r="AJ281">
        <v>0.77035305575845481</v>
      </c>
    </row>
    <row r="282" spans="1:36" x14ac:dyDescent="0.25">
      <c r="A282" s="3">
        <v>43040</v>
      </c>
      <c r="C282">
        <v>20320</v>
      </c>
      <c r="D282">
        <v>1553784</v>
      </c>
      <c r="F282">
        <v>42.76</v>
      </c>
      <c r="H282">
        <v>47.38</v>
      </c>
      <c r="I282">
        <v>190037</v>
      </c>
      <c r="J282">
        <v>106806</v>
      </c>
      <c r="K282">
        <v>83231</v>
      </c>
      <c r="L282">
        <v>110.01281986847241</v>
      </c>
      <c r="M282" s="2">
        <v>136.13</v>
      </c>
      <c r="N282">
        <v>286489.7</v>
      </c>
      <c r="O282">
        <v>267314.40000000002</v>
      </c>
      <c r="P282">
        <v>0.28000000000000003</v>
      </c>
      <c r="Q282">
        <v>534.43359664696277</v>
      </c>
      <c r="R282" s="2">
        <v>2.8038549960881065E-2</v>
      </c>
      <c r="S282">
        <v>21142.125539501554</v>
      </c>
      <c r="T282">
        <v>1616648.444353784</v>
      </c>
      <c r="U282">
        <v>197725.69444637094</v>
      </c>
      <c r="V282">
        <v>111127.25690807102</v>
      </c>
      <c r="W282">
        <v>86598.437538299899</v>
      </c>
      <c r="X282">
        <v>54</v>
      </c>
      <c r="Y282">
        <v>56</v>
      </c>
      <c r="Z282">
        <v>53</v>
      </c>
      <c r="AA282">
        <v>83</v>
      </c>
      <c r="AB282">
        <v>-12292</v>
      </c>
      <c r="AC282" s="2">
        <v>43.360382745966184</v>
      </c>
      <c r="AD282" s="2">
        <v>2.2150473044000529</v>
      </c>
      <c r="AE282">
        <v>7.3513195618613025E-2</v>
      </c>
      <c r="AF282" s="2">
        <v>0.93950759404359818</v>
      </c>
      <c r="AG282">
        <v>6.6667436134481672</v>
      </c>
      <c r="AH282">
        <v>3.5049144021518375</v>
      </c>
      <c r="AI282">
        <v>6.5461573505913195</v>
      </c>
      <c r="AJ282">
        <v>3.3439017044833097</v>
      </c>
    </row>
    <row r="283" spans="1:36" x14ac:dyDescent="0.25">
      <c r="A283" s="3">
        <v>43070</v>
      </c>
      <c r="C283">
        <v>19772</v>
      </c>
      <c r="D283">
        <v>1584664</v>
      </c>
      <c r="F283">
        <v>40.32</v>
      </c>
      <c r="H283">
        <v>44.25</v>
      </c>
      <c r="I283">
        <v>213288</v>
      </c>
      <c r="J283">
        <v>134390</v>
      </c>
      <c r="K283">
        <v>78898</v>
      </c>
      <c r="L283">
        <v>110.00210156010748</v>
      </c>
      <c r="M283" s="2">
        <v>137.81</v>
      </c>
      <c r="N283">
        <v>304888.90000000002</v>
      </c>
      <c r="O283">
        <v>284206.7</v>
      </c>
      <c r="P283">
        <v>0.44</v>
      </c>
      <c r="Q283">
        <v>536.78510447220935</v>
      </c>
      <c r="R283" s="2">
        <v>2.9473499083458643E-2</v>
      </c>
      <c r="S283">
        <v>20481.833974166464</v>
      </c>
      <c r="T283">
        <v>1641554.9743495106</v>
      </c>
      <c r="U283">
        <v>220945.24603894481</v>
      </c>
      <c r="V283">
        <v>139214.73132653403</v>
      </c>
      <c r="W283">
        <v>81730.514712410761</v>
      </c>
      <c r="X283">
        <v>50</v>
      </c>
      <c r="Y283">
        <v>58</v>
      </c>
      <c r="Z283">
        <v>50</v>
      </c>
      <c r="AA283">
        <v>75</v>
      </c>
      <c r="AB283">
        <v>-328539</v>
      </c>
      <c r="AC283" s="2">
        <v>40.120168346660613</v>
      </c>
      <c r="AD283" s="2">
        <v>4.1726509940282819</v>
      </c>
      <c r="AE283">
        <v>1.2341144494233403</v>
      </c>
      <c r="AF283" s="2">
        <v>0.72088724584105091</v>
      </c>
      <c r="AG283">
        <v>6.5452400430390023</v>
      </c>
      <c r="AH283">
        <v>6.4222902254426728</v>
      </c>
      <c r="AI283">
        <v>6.6304011789847683</v>
      </c>
      <c r="AJ283">
        <v>6.3192630101483349</v>
      </c>
    </row>
    <row r="284" spans="1:36" x14ac:dyDescent="0.25">
      <c r="A284" s="3">
        <v>43101</v>
      </c>
      <c r="C284">
        <v>22684</v>
      </c>
      <c r="D284">
        <v>1571363</v>
      </c>
      <c r="F284">
        <v>41.08</v>
      </c>
      <c r="H284">
        <v>46.16</v>
      </c>
      <c r="I284">
        <v>184409</v>
      </c>
      <c r="J284">
        <v>99553</v>
      </c>
      <c r="K284">
        <v>84856</v>
      </c>
      <c r="L284">
        <v>110.14363057371159</v>
      </c>
      <c r="M284" s="2">
        <v>136.94</v>
      </c>
      <c r="N284">
        <v>305046</v>
      </c>
      <c r="O284">
        <v>283449.5</v>
      </c>
      <c r="P284">
        <v>0.28999999999999998</v>
      </c>
      <c r="Q284">
        <v>538.34178127517873</v>
      </c>
      <c r="R284" s="2">
        <v>2.8550480405260537E-2</v>
      </c>
      <c r="S284">
        <v>23430.429352994466</v>
      </c>
      <c r="T284">
        <v>1623069.5538445355</v>
      </c>
      <c r="U284">
        <v>190477.07840576427</v>
      </c>
      <c r="V284">
        <v>102828.84559066559</v>
      </c>
      <c r="W284">
        <v>87648.232815098687</v>
      </c>
      <c r="X284">
        <v>56</v>
      </c>
      <c r="Y284">
        <v>63</v>
      </c>
      <c r="Z284">
        <v>64</v>
      </c>
      <c r="AA284">
        <v>92</v>
      </c>
      <c r="AB284">
        <v>77822</v>
      </c>
      <c r="AC284" s="2">
        <v>42.102894106287621</v>
      </c>
      <c r="AD284" s="2">
        <v>2.5076727299947477</v>
      </c>
      <c r="AE284">
        <v>-0.63130396923301024</v>
      </c>
      <c r="AF284" s="2">
        <v>0.47164017784766532</v>
      </c>
      <c r="AG284">
        <v>6.0472217905650272</v>
      </c>
      <c r="AH284">
        <v>5.1526966052217738E-2</v>
      </c>
      <c r="AI284">
        <v>6.221331994243906</v>
      </c>
      <c r="AJ284">
        <v>-0.26642580910302138</v>
      </c>
    </row>
    <row r="285" spans="1:36" x14ac:dyDescent="0.25">
      <c r="A285" s="3">
        <v>43132</v>
      </c>
      <c r="C285">
        <v>20123</v>
      </c>
      <c r="D285">
        <v>1569398</v>
      </c>
      <c r="F285">
        <v>42.17</v>
      </c>
      <c r="H285">
        <v>46.92</v>
      </c>
      <c r="I285">
        <v>182242</v>
      </c>
      <c r="J285">
        <v>103904</v>
      </c>
      <c r="K285">
        <v>78338</v>
      </c>
      <c r="L285">
        <v>110.63907623312595</v>
      </c>
      <c r="M285" s="2">
        <v>136.88999999999999</v>
      </c>
      <c r="N285">
        <v>293372.90000000002</v>
      </c>
      <c r="O285">
        <v>273145.2</v>
      </c>
      <c r="P285">
        <v>0.32</v>
      </c>
      <c r="Q285">
        <v>540.06447497525937</v>
      </c>
      <c r="R285" s="2">
        <v>2.8447963662471265E-2</v>
      </c>
      <c r="S285">
        <v>20718.857910299263</v>
      </c>
      <c r="T285">
        <v>1615869.1132886668</v>
      </c>
      <c r="U285">
        <v>187638.32943839181</v>
      </c>
      <c r="V285">
        <v>106980.67943704888</v>
      </c>
      <c r="W285">
        <v>80657.650001342932</v>
      </c>
      <c r="X285">
        <v>56</v>
      </c>
      <c r="Y285">
        <v>62</v>
      </c>
      <c r="Z285">
        <v>64</v>
      </c>
      <c r="AA285">
        <v>82</v>
      </c>
      <c r="AB285">
        <v>61188</v>
      </c>
      <c r="AC285" s="2">
        <v>42.856036660128026</v>
      </c>
      <c r="AD285" s="2">
        <v>0.62481623052044188</v>
      </c>
      <c r="AE285">
        <v>-3.6512341171324181E-2</v>
      </c>
      <c r="AF285" s="2">
        <v>0.74123243721651022</v>
      </c>
      <c r="AG285">
        <v>4.6573617415965884</v>
      </c>
      <c r="AH285">
        <v>-3.8266687647108832</v>
      </c>
      <c r="AI285">
        <v>4.6373370507726941</v>
      </c>
      <c r="AJ285">
        <v>-3.6353212829798531</v>
      </c>
    </row>
    <row r="286" spans="1:36" x14ac:dyDescent="0.25">
      <c r="A286" s="3">
        <v>43160</v>
      </c>
      <c r="C286">
        <v>22615</v>
      </c>
      <c r="D286">
        <v>1590542</v>
      </c>
      <c r="F286">
        <v>41.46</v>
      </c>
      <c r="H286">
        <v>46.75</v>
      </c>
      <c r="I286">
        <v>204278</v>
      </c>
      <c r="J286">
        <v>119241</v>
      </c>
      <c r="K286">
        <v>85037</v>
      </c>
      <c r="L286">
        <v>108.93996346776976</v>
      </c>
      <c r="M286" s="2">
        <v>136.47</v>
      </c>
      <c r="N286">
        <v>273710.59999999998</v>
      </c>
      <c r="O286">
        <v>254962.7</v>
      </c>
      <c r="P286">
        <v>0.09</v>
      </c>
      <c r="Q286">
        <v>540.5505330027371</v>
      </c>
      <c r="R286" s="2">
        <v>2.6806550453633449E-2</v>
      </c>
      <c r="S286">
        <v>23263.710657298448</v>
      </c>
      <c r="T286">
        <v>1636166.6538262565</v>
      </c>
      <c r="U286">
        <v>210137.70885039188</v>
      </c>
      <c r="V286">
        <v>122661.42482807537</v>
      </c>
      <c r="W286">
        <v>87476.284022316526</v>
      </c>
      <c r="X286">
        <v>58</v>
      </c>
      <c r="Y286">
        <v>63</v>
      </c>
      <c r="Z286">
        <v>62</v>
      </c>
      <c r="AA286">
        <v>84</v>
      </c>
      <c r="AB286">
        <v>56151</v>
      </c>
      <c r="AC286" s="2">
        <v>42.918838933358217</v>
      </c>
      <c r="AD286" s="2">
        <v>0.5970809376382169</v>
      </c>
      <c r="AE286">
        <v>-0.30681569143106158</v>
      </c>
      <c r="AF286" s="2">
        <v>0.82105237281677734</v>
      </c>
      <c r="AG286">
        <v>4.8154255372109045</v>
      </c>
      <c r="AH286">
        <v>-6.7021527891635735</v>
      </c>
      <c r="AI286">
        <v>4.7250647028597381</v>
      </c>
      <c r="AJ286">
        <v>-6.6567159151982196</v>
      </c>
    </row>
    <row r="287" spans="1:36" x14ac:dyDescent="0.25">
      <c r="A287" s="3">
        <v>43191</v>
      </c>
      <c r="C287">
        <v>23042</v>
      </c>
      <c r="D287">
        <v>1601002</v>
      </c>
      <c r="F287">
        <v>40.840000000000003</v>
      </c>
      <c r="H287">
        <v>46.56</v>
      </c>
      <c r="I287">
        <v>203153</v>
      </c>
      <c r="J287">
        <v>118018</v>
      </c>
      <c r="K287">
        <v>85135</v>
      </c>
      <c r="L287">
        <v>109.92969683672288</v>
      </c>
      <c r="M287" s="2">
        <v>137.30000000000001</v>
      </c>
      <c r="N287">
        <v>274116.5</v>
      </c>
      <c r="O287">
        <v>253378</v>
      </c>
      <c r="P287">
        <v>0.22</v>
      </c>
      <c r="Q287">
        <v>541.73974417534316</v>
      </c>
      <c r="R287" s="2">
        <v>2.762684727844178E-2</v>
      </c>
      <c r="S287">
        <v>23650.927101013225</v>
      </c>
      <c r="T287">
        <v>1643311.4135307863</v>
      </c>
      <c r="U287">
        <v>208521.69053693864</v>
      </c>
      <c r="V287">
        <v>121136.84205396142</v>
      </c>
      <c r="W287">
        <v>87384.848482977221</v>
      </c>
      <c r="X287">
        <v>63</v>
      </c>
      <c r="Y287">
        <v>73</v>
      </c>
      <c r="Z287">
        <v>65</v>
      </c>
      <c r="AA287">
        <v>91</v>
      </c>
      <c r="AB287">
        <v>115898</v>
      </c>
      <c r="AC287" s="2">
        <v>42.619862830703823</v>
      </c>
      <c r="AD287" s="2">
        <v>1.4332151300236351</v>
      </c>
      <c r="AE287">
        <v>0.60819227669086651</v>
      </c>
      <c r="AF287" s="2">
        <v>0.89406332129784438</v>
      </c>
      <c r="AG287">
        <v>4.4135196893913209</v>
      </c>
      <c r="AH287">
        <v>0.14829531629392267</v>
      </c>
      <c r="AI287">
        <v>4.2458572662256389</v>
      </c>
      <c r="AJ287">
        <v>-0.62154189612834143</v>
      </c>
    </row>
    <row r="288" spans="1:36" x14ac:dyDescent="0.25">
      <c r="A288" s="3">
        <v>43221</v>
      </c>
      <c r="C288">
        <v>24954</v>
      </c>
      <c r="D288">
        <v>1615649</v>
      </c>
      <c r="F288">
        <v>39.11</v>
      </c>
      <c r="H288">
        <v>44.21</v>
      </c>
      <c r="I288">
        <v>198891</v>
      </c>
      <c r="J288">
        <v>114194</v>
      </c>
      <c r="K288">
        <v>84697</v>
      </c>
      <c r="L288">
        <v>109.92478755811335</v>
      </c>
      <c r="M288" s="2">
        <v>133.07</v>
      </c>
      <c r="N288">
        <v>275136.09999999998</v>
      </c>
      <c r="O288">
        <v>254065.4</v>
      </c>
      <c r="P288">
        <v>0.4</v>
      </c>
      <c r="Q288">
        <v>543.90670315204454</v>
      </c>
      <c r="R288" s="2">
        <v>2.8548853222565507E-2</v>
      </c>
      <c r="S288">
        <v>25511.409568681443</v>
      </c>
      <c r="T288">
        <v>1651738.533230368</v>
      </c>
      <c r="U288">
        <v>203333.72447401704</v>
      </c>
      <c r="V288">
        <v>116744.80661561308</v>
      </c>
      <c r="W288">
        <v>86588.917858403947</v>
      </c>
      <c r="X288">
        <v>67</v>
      </c>
      <c r="Y288">
        <v>79</v>
      </c>
      <c r="Z288">
        <v>66</v>
      </c>
      <c r="AA288">
        <v>80</v>
      </c>
      <c r="AB288">
        <v>33659</v>
      </c>
      <c r="AC288" s="2">
        <v>40.207243971127824</v>
      </c>
      <c r="AD288" s="2">
        <v>-1.3784925516934776</v>
      </c>
      <c r="AE288">
        <v>-3.0808448652585696</v>
      </c>
      <c r="AF288" s="2">
        <v>0.37034311922106156</v>
      </c>
      <c r="AG288">
        <v>3.7548207984716697</v>
      </c>
      <c r="AH288">
        <v>0.37195863802432783</v>
      </c>
      <c r="AI288">
        <v>3.8149953622169885</v>
      </c>
      <c r="AJ288">
        <v>0.27129427179943821</v>
      </c>
    </row>
    <row r="289" spans="1:36" x14ac:dyDescent="0.25">
      <c r="A289" s="3">
        <v>43252</v>
      </c>
      <c r="C289">
        <v>24476</v>
      </c>
      <c r="D289">
        <v>1640373</v>
      </c>
      <c r="F289">
        <v>38.520000000000003</v>
      </c>
      <c r="H289">
        <v>43.93</v>
      </c>
      <c r="I289">
        <v>211136</v>
      </c>
      <c r="J289">
        <v>126754</v>
      </c>
      <c r="K289">
        <v>84382</v>
      </c>
      <c r="L289">
        <v>110.33351942588071</v>
      </c>
      <c r="M289" s="2">
        <v>137.30000000000001</v>
      </c>
      <c r="N289">
        <v>276932</v>
      </c>
      <c r="O289">
        <v>254804</v>
      </c>
      <c r="P289">
        <v>1.26</v>
      </c>
      <c r="Q289">
        <v>550.7599276117603</v>
      </c>
      <c r="R289" s="2">
        <v>4.3909560762924738E-2</v>
      </c>
      <c r="S289">
        <v>24711.369002038886</v>
      </c>
      <c r="T289">
        <v>1656147.3485856159</v>
      </c>
      <c r="U289">
        <v>213166.35094028772</v>
      </c>
      <c r="V289">
        <v>127972.90678560373</v>
      </c>
      <c r="W289">
        <v>85193.444154683981</v>
      </c>
      <c r="X289">
        <v>65</v>
      </c>
      <c r="Y289">
        <v>76</v>
      </c>
      <c r="Z289">
        <v>67</v>
      </c>
      <c r="AA289">
        <v>72</v>
      </c>
      <c r="AB289">
        <v>-661</v>
      </c>
      <c r="AC289" s="2">
        <v>37.875928538111147</v>
      </c>
      <c r="AD289" s="2">
        <v>1.0153031194820583</v>
      </c>
      <c r="AE289">
        <v>3.17877808672129</v>
      </c>
      <c r="AF289" s="2">
        <v>7.5854896922966653E-2</v>
      </c>
      <c r="AG289">
        <v>3.3178393136219952</v>
      </c>
      <c r="AH289">
        <v>0.65273150269995472</v>
      </c>
      <c r="AI289">
        <v>3.043496371089871</v>
      </c>
      <c r="AJ289">
        <v>0.29071254881616326</v>
      </c>
    </row>
    <row r="290" spans="1:36" x14ac:dyDescent="0.25">
      <c r="A290" s="3">
        <v>43282</v>
      </c>
      <c r="C290">
        <v>24571</v>
      </c>
      <c r="D290">
        <v>1638532</v>
      </c>
      <c r="F290">
        <v>38.06</v>
      </c>
      <c r="H290">
        <v>44.55</v>
      </c>
      <c r="I290">
        <v>199877</v>
      </c>
      <c r="J290">
        <v>114286</v>
      </c>
      <c r="K290">
        <v>85591</v>
      </c>
      <c r="L290">
        <v>110.72232082707886</v>
      </c>
      <c r="M290" s="2">
        <v>137.80000000000001</v>
      </c>
      <c r="N290">
        <v>280092.5</v>
      </c>
      <c r="O290">
        <v>260541.3</v>
      </c>
      <c r="P290">
        <v>0.33</v>
      </c>
      <c r="Q290">
        <v>552.57743537287911</v>
      </c>
      <c r="R290" s="2">
        <v>4.4846829921630471E-2</v>
      </c>
      <c r="S290">
        <v>24725.687782576748</v>
      </c>
      <c r="T290">
        <v>1648847.4483643745</v>
      </c>
      <c r="U290">
        <v>201135.33421179818</v>
      </c>
      <c r="V290">
        <v>115005.49240647782</v>
      </c>
      <c r="W290">
        <v>86129.84180532035</v>
      </c>
      <c r="X290">
        <v>68</v>
      </c>
      <c r="Y290">
        <v>79</v>
      </c>
      <c r="Z290">
        <v>67</v>
      </c>
      <c r="AA290">
        <v>76</v>
      </c>
      <c r="AB290">
        <v>47319</v>
      </c>
      <c r="AC290" s="2">
        <v>38.34563675791798</v>
      </c>
      <c r="AD290" s="2">
        <v>1.1227709693989896</v>
      </c>
      <c r="AE290">
        <v>0.36416605972322547</v>
      </c>
      <c r="AF290" s="2">
        <v>9.9019583873238837E-2</v>
      </c>
      <c r="AG290">
        <v>3.9979192433234223</v>
      </c>
      <c r="AH290">
        <v>1.1412548928978916</v>
      </c>
      <c r="AI290">
        <v>3.8242305273753496</v>
      </c>
      <c r="AJ290">
        <v>2.2516522503571279</v>
      </c>
    </row>
    <row r="291" spans="1:36" x14ac:dyDescent="0.25">
      <c r="A291" s="3">
        <v>43313</v>
      </c>
      <c r="C291">
        <v>26626</v>
      </c>
      <c r="D291">
        <v>1664167</v>
      </c>
      <c r="F291">
        <v>37.85</v>
      </c>
      <c r="H291">
        <v>44.89</v>
      </c>
      <c r="I291">
        <v>212835</v>
      </c>
      <c r="J291">
        <v>124629</v>
      </c>
      <c r="K291">
        <v>88206</v>
      </c>
      <c r="L291">
        <v>111.32613551168549</v>
      </c>
      <c r="M291" s="2">
        <v>138.41999999999999</v>
      </c>
      <c r="N291">
        <v>282137</v>
      </c>
      <c r="O291">
        <v>262228.59999999998</v>
      </c>
      <c r="P291">
        <v>-0.09</v>
      </c>
      <c r="Q291">
        <v>552.08011568104348</v>
      </c>
      <c r="R291" s="2">
        <v>4.192680684170158E-2</v>
      </c>
      <c r="S291">
        <v>26817.761108064638</v>
      </c>
      <c r="T291">
        <v>1676152.3717390748</v>
      </c>
      <c r="U291">
        <v>214367.84291425438</v>
      </c>
      <c r="V291">
        <v>125526.58112885855</v>
      </c>
      <c r="W291">
        <v>88841.261785395836</v>
      </c>
      <c r="X291">
        <v>72</v>
      </c>
      <c r="Y291">
        <v>86</v>
      </c>
      <c r="Z291">
        <v>67</v>
      </c>
      <c r="AA291">
        <v>84</v>
      </c>
      <c r="AB291">
        <v>110431</v>
      </c>
      <c r="AC291" s="2">
        <v>39.059671992883985</v>
      </c>
      <c r="AD291" s="2">
        <v>2.2530841397650825</v>
      </c>
      <c r="AE291">
        <v>0.44992743105949362</v>
      </c>
      <c r="AF291" s="2">
        <v>0.10005612904799843</v>
      </c>
      <c r="AG291">
        <v>4.3898674078448163</v>
      </c>
      <c r="AH291">
        <v>0.72993743138427547</v>
      </c>
      <c r="AI291">
        <v>3.9769007715735327</v>
      </c>
      <c r="AJ291">
        <v>0.64761325747586529</v>
      </c>
    </row>
    <row r="292" spans="1:36" x14ac:dyDescent="0.25">
      <c r="A292" s="3">
        <v>43344</v>
      </c>
      <c r="C292">
        <v>22610</v>
      </c>
      <c r="D292">
        <v>1678731</v>
      </c>
      <c r="F292">
        <v>37.92</v>
      </c>
      <c r="H292">
        <v>45.02</v>
      </c>
      <c r="I292">
        <v>197423</v>
      </c>
      <c r="J292">
        <v>118134</v>
      </c>
      <c r="K292">
        <v>79289</v>
      </c>
      <c r="L292">
        <v>111.47154970955877</v>
      </c>
      <c r="M292" s="2">
        <v>138.22999999999999</v>
      </c>
      <c r="N292">
        <v>286502</v>
      </c>
      <c r="O292">
        <v>267325.3</v>
      </c>
      <c r="P292">
        <v>0.48</v>
      </c>
      <c r="Q292">
        <v>554.73010023631241</v>
      </c>
      <c r="R292" s="2">
        <v>4.5255646480173439E-2</v>
      </c>
      <c r="S292">
        <v>22664.0503355</v>
      </c>
      <c r="T292">
        <v>1682744.0903920501</v>
      </c>
      <c r="U292">
        <v>197894.94955265001</v>
      </c>
      <c r="V292">
        <v>118416.4052337</v>
      </c>
      <c r="W292">
        <v>79478.544318949993</v>
      </c>
      <c r="X292">
        <v>71</v>
      </c>
      <c r="Y292">
        <v>89</v>
      </c>
      <c r="Z292">
        <v>71</v>
      </c>
      <c r="AA292">
        <v>79</v>
      </c>
      <c r="AB292">
        <v>137336</v>
      </c>
      <c r="AC292" s="2">
        <v>38.741178283365315</v>
      </c>
      <c r="AD292" s="2">
        <v>1.8343892736113032</v>
      </c>
      <c r="AE292">
        <v>-0.13726340124259329</v>
      </c>
      <c r="AF292" s="2">
        <v>0.22553549441037823</v>
      </c>
      <c r="AG292">
        <v>4.2703221075196085</v>
      </c>
      <c r="AH292">
        <v>1.5471207250378427</v>
      </c>
      <c r="AI292">
        <v>4.1442610177745198</v>
      </c>
      <c r="AJ292">
        <v>1.9436095071247106</v>
      </c>
    </row>
    <row r="293" spans="1:36" x14ac:dyDescent="0.25">
      <c r="A293" s="3">
        <v>43374</v>
      </c>
      <c r="C293">
        <v>27121</v>
      </c>
      <c r="D293">
        <v>1682832</v>
      </c>
      <c r="F293">
        <v>37.97</v>
      </c>
      <c r="H293">
        <v>45.62</v>
      </c>
      <c r="I293">
        <v>214782</v>
      </c>
      <c r="J293">
        <v>124109</v>
      </c>
      <c r="K293">
        <v>90673</v>
      </c>
      <c r="L293">
        <v>111.55161107058936</v>
      </c>
      <c r="M293" s="2">
        <v>138.1</v>
      </c>
      <c r="N293">
        <v>287803.59999999998</v>
      </c>
      <c r="O293">
        <v>268534.59999999998</v>
      </c>
      <c r="P293">
        <v>0.45</v>
      </c>
      <c r="Q293">
        <v>557.2263856873758</v>
      </c>
      <c r="R293" s="2">
        <v>4.5567911660360672E-2</v>
      </c>
      <c r="S293">
        <v>27064.045900000005</v>
      </c>
      <c r="T293">
        <v>1679298.0528000002</v>
      </c>
      <c r="U293">
        <v>214330.95780000003</v>
      </c>
      <c r="V293">
        <v>123848.37110000002</v>
      </c>
      <c r="W293">
        <v>90482.5867</v>
      </c>
      <c r="X293">
        <v>71</v>
      </c>
      <c r="Y293">
        <v>91</v>
      </c>
      <c r="Z293">
        <v>75</v>
      </c>
      <c r="AA293">
        <v>73</v>
      </c>
      <c r="AB293">
        <v>57733</v>
      </c>
      <c r="AC293" s="2">
        <v>39.273593208073486</v>
      </c>
      <c r="AD293" s="2">
        <v>1.5217231493052985</v>
      </c>
      <c r="AE293">
        <v>-9.4046154959126493E-2</v>
      </c>
      <c r="AF293" s="2">
        <v>0.16797721352583839</v>
      </c>
      <c r="AG293">
        <v>3.9796089794192913</v>
      </c>
      <c r="AH293">
        <v>0.45430747429335838</v>
      </c>
      <c r="AI293">
        <v>3.8156317304744336</v>
      </c>
      <c r="AJ293">
        <v>0.45237020214696777</v>
      </c>
    </row>
    <row r="294" spans="1:36" x14ac:dyDescent="0.25">
      <c r="A294" s="3">
        <v>43405</v>
      </c>
      <c r="C294">
        <v>24629</v>
      </c>
      <c r="D294">
        <v>1714824</v>
      </c>
      <c r="F294">
        <v>37.880000000000003</v>
      </c>
      <c r="H294">
        <v>45.17</v>
      </c>
      <c r="I294">
        <v>211047</v>
      </c>
      <c r="J294">
        <v>121177</v>
      </c>
      <c r="K294">
        <v>89870</v>
      </c>
      <c r="L294">
        <v>111.74282844009808</v>
      </c>
      <c r="M294" s="2">
        <v>138.47</v>
      </c>
      <c r="N294">
        <v>298378.40000000002</v>
      </c>
      <c r="O294">
        <v>278163.20000000001</v>
      </c>
      <c r="P294">
        <v>-0.21</v>
      </c>
      <c r="Q294">
        <v>556.05621027743234</v>
      </c>
      <c r="R294" s="2">
        <v>4.0458934030588534E-2</v>
      </c>
      <c r="S294">
        <v>24629</v>
      </c>
      <c r="T294">
        <v>1714824</v>
      </c>
      <c r="U294">
        <v>211047</v>
      </c>
      <c r="V294">
        <v>121177.00000000001</v>
      </c>
      <c r="W294">
        <v>89870</v>
      </c>
      <c r="X294">
        <v>75</v>
      </c>
      <c r="Y294">
        <v>93</v>
      </c>
      <c r="Z294">
        <v>77</v>
      </c>
      <c r="AA294">
        <v>77</v>
      </c>
      <c r="AB294">
        <v>58664</v>
      </c>
      <c r="AC294" s="2">
        <v>39.524968503689294</v>
      </c>
      <c r="AD294" s="2">
        <v>1.7189451259825184</v>
      </c>
      <c r="AE294">
        <v>0.2679217958001523</v>
      </c>
      <c r="AF294" s="2">
        <v>1.2022285211611861</v>
      </c>
      <c r="AG294">
        <v>4.1497826972488161</v>
      </c>
      <c r="AH294">
        <v>3.6743112316871773</v>
      </c>
      <c r="AI294">
        <v>4.0584420442744573</v>
      </c>
      <c r="AJ294">
        <v>3.5856087074068066</v>
      </c>
    </row>
    <row r="295" spans="1:36" x14ac:dyDescent="0.25">
      <c r="A295" s="3">
        <v>43435</v>
      </c>
      <c r="C295">
        <v>24593</v>
      </c>
      <c r="H295">
        <v>41.71</v>
      </c>
      <c r="M295" s="2">
        <v>138.76</v>
      </c>
      <c r="P295">
        <v>0.15</v>
      </c>
      <c r="Q295">
        <v>556.89029459284848</v>
      </c>
      <c r="R295" s="2">
        <v>3.7454821218273926E-2</v>
      </c>
      <c r="S295">
        <v>24556.165751372941</v>
      </c>
      <c r="X295">
        <v>72</v>
      </c>
      <c r="Y295">
        <v>88</v>
      </c>
      <c r="Z295">
        <v>72</v>
      </c>
      <c r="AA295">
        <v>80</v>
      </c>
      <c r="AC295" s="2">
        <v>36.593899899748131</v>
      </c>
      <c r="AD295" s="2">
        <v>0.68935490893258233</v>
      </c>
      <c r="AE295">
        <v>0.20943164584386054</v>
      </c>
      <c r="AF295" s="2">
        <v>1.4438182329425731</v>
      </c>
    </row>
    <row r="296" spans="1:36" x14ac:dyDescent="0.25">
      <c r="A296" s="3">
        <v>43466</v>
      </c>
      <c r="C296">
        <v>27536</v>
      </c>
      <c r="H296">
        <v>43.8</v>
      </c>
      <c r="M296" s="2">
        <v>138.19</v>
      </c>
      <c r="P296">
        <v>0.32</v>
      </c>
      <c r="Q296">
        <v>558.67234353554568</v>
      </c>
      <c r="R296" s="2">
        <v>3.7765157688874895E-2</v>
      </c>
      <c r="S296">
        <v>27407.055286289065</v>
      </c>
      <c r="X296">
        <v>80</v>
      </c>
      <c r="Y296">
        <v>95</v>
      </c>
      <c r="Z296">
        <v>97</v>
      </c>
      <c r="AA296">
        <v>92</v>
      </c>
      <c r="AC296" s="2">
        <v>38.566995562122798</v>
      </c>
      <c r="AD296">
        <v>0.91280852928290468</v>
      </c>
      <c r="AE296">
        <v>-0.41078120495819936</v>
      </c>
      <c r="AF296" s="2">
        <v>1.3849028491872639</v>
      </c>
    </row>
    <row r="297" spans="1:36" x14ac:dyDescent="0.25">
      <c r="A297" s="3">
        <v>43497</v>
      </c>
      <c r="C297">
        <v>26776</v>
      </c>
      <c r="H297">
        <v>45.33</v>
      </c>
      <c r="P297">
        <v>0.43</v>
      </c>
      <c r="Q297">
        <v>561.07463461274847</v>
      </c>
      <c r="R297" s="2">
        <v>3.8903058081077413E-2</v>
      </c>
      <c r="S297">
        <v>26536.507209356972</v>
      </c>
      <c r="Z297">
        <v>100</v>
      </c>
      <c r="AA297">
        <v>84</v>
      </c>
      <c r="AC297" s="2">
        <v>39.887931669422663</v>
      </c>
    </row>
    <row r="298" spans="1:36" x14ac:dyDescent="0.25">
      <c r="A298" s="3">
        <v>43525</v>
      </c>
      <c r="P298">
        <v>0.75</v>
      </c>
      <c r="Q298">
        <v>565.28269437234417</v>
      </c>
      <c r="R298" s="2">
        <v>4.5753652729229266E-2</v>
      </c>
      <c r="Z298">
        <v>94</v>
      </c>
      <c r="AA298">
        <v>80</v>
      </c>
    </row>
    <row r="299" spans="1:36" x14ac:dyDescent="0.25">
      <c r="A299" s="3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7"/>
  <sheetViews>
    <sheetView workbookViewId="0">
      <selection activeCell="B1" sqref="B1:B2"/>
    </sheetView>
  </sheetViews>
  <sheetFormatPr defaultRowHeight="15" x14ac:dyDescent="0.25"/>
  <sheetData>
    <row r="1" spans="1:4" x14ac:dyDescent="0.25">
      <c r="A1" s="4"/>
      <c r="B1" s="15" t="s">
        <v>51</v>
      </c>
      <c r="C1" s="15" t="s">
        <v>52</v>
      </c>
    </row>
    <row r="2" spans="1:4" ht="42.75" thickBot="1" x14ac:dyDescent="0.3">
      <c r="A2" s="5" t="s">
        <v>50</v>
      </c>
      <c r="B2" s="16"/>
      <c r="C2" s="16"/>
    </row>
    <row r="3" spans="1:4" x14ac:dyDescent="0.25">
      <c r="A3" s="6"/>
      <c r="B3" s="6"/>
      <c r="C3" s="6"/>
      <c r="D3" s="6"/>
    </row>
    <row r="4" spans="1:4" ht="15.75" thickBot="1" x14ac:dyDescent="0.3">
      <c r="A4" s="7">
        <v>1</v>
      </c>
      <c r="B4" s="8">
        <v>95</v>
      </c>
      <c r="C4" s="8">
        <v>70</v>
      </c>
      <c r="D4" s="8">
        <v>35</v>
      </c>
    </row>
    <row r="5" spans="1:4" ht="15.75" thickBot="1" x14ac:dyDescent="0.3">
      <c r="A5" s="7">
        <v>2</v>
      </c>
      <c r="B5" s="8">
        <v>86</v>
      </c>
      <c r="C5" s="8">
        <v>52</v>
      </c>
      <c r="D5" s="8">
        <v>30</v>
      </c>
    </row>
    <row r="6" spans="1:4" ht="15.75" thickBot="1" x14ac:dyDescent="0.3">
      <c r="A6" s="7">
        <v>3</v>
      </c>
      <c r="B6" s="8">
        <v>86</v>
      </c>
      <c r="C6" s="8">
        <v>55</v>
      </c>
      <c r="D6" s="8">
        <v>26</v>
      </c>
    </row>
    <row r="7" spans="1:4" ht="15.75" thickBot="1" x14ac:dyDescent="0.3">
      <c r="A7" s="7">
        <v>4</v>
      </c>
      <c r="B7" s="8">
        <v>77</v>
      </c>
      <c r="C7" s="8">
        <v>54</v>
      </c>
      <c r="D7" s="8">
        <v>34</v>
      </c>
    </row>
    <row r="8" spans="1:4" ht="15.75" thickBot="1" x14ac:dyDescent="0.3">
      <c r="A8" s="7">
        <v>5</v>
      </c>
      <c r="B8" s="8">
        <v>100</v>
      </c>
      <c r="C8" s="8">
        <v>63</v>
      </c>
      <c r="D8" s="8">
        <v>48</v>
      </c>
    </row>
    <row r="9" spans="1:4" ht="15.75" thickBot="1" x14ac:dyDescent="0.3">
      <c r="A9" s="7">
        <v>6</v>
      </c>
      <c r="B9" s="8">
        <v>87</v>
      </c>
      <c r="C9" s="8">
        <v>63</v>
      </c>
      <c r="D9" s="8">
        <v>29</v>
      </c>
    </row>
    <row r="10" spans="1:4" ht="15.75" thickBot="1" x14ac:dyDescent="0.3">
      <c r="A10" s="7">
        <v>7</v>
      </c>
      <c r="B10" s="8">
        <v>75</v>
      </c>
      <c r="C10" s="8">
        <v>65</v>
      </c>
      <c r="D10" s="8">
        <v>25</v>
      </c>
    </row>
    <row r="11" spans="1:4" ht="15.75" thickBot="1" x14ac:dyDescent="0.3">
      <c r="A11" s="7">
        <v>8</v>
      </c>
      <c r="B11" s="8">
        <v>69</v>
      </c>
      <c r="C11" s="8">
        <v>58</v>
      </c>
      <c r="D11" s="8">
        <v>21</v>
      </c>
    </row>
    <row r="12" spans="1:4" ht="15.75" thickBot="1" x14ac:dyDescent="0.3">
      <c r="A12" s="7">
        <v>9</v>
      </c>
      <c r="B12" s="8">
        <v>77</v>
      </c>
      <c r="C12" s="8">
        <v>52</v>
      </c>
      <c r="D12" s="8">
        <v>25</v>
      </c>
    </row>
    <row r="13" spans="1:4" ht="15.75" thickBot="1" x14ac:dyDescent="0.3">
      <c r="A13" s="7">
        <v>10</v>
      </c>
      <c r="B13" s="8">
        <v>81</v>
      </c>
      <c r="C13" s="8">
        <v>55</v>
      </c>
      <c r="D13" s="8">
        <v>32</v>
      </c>
    </row>
    <row r="14" spans="1:4" ht="15.75" thickBot="1" x14ac:dyDescent="0.3">
      <c r="A14" s="7">
        <v>11</v>
      </c>
      <c r="B14" s="8">
        <v>84</v>
      </c>
      <c r="C14" s="8">
        <v>64</v>
      </c>
      <c r="D14" s="8">
        <v>23</v>
      </c>
    </row>
    <row r="15" spans="1:4" ht="15.75" thickBot="1" x14ac:dyDescent="0.3">
      <c r="A15" s="7">
        <v>12</v>
      </c>
      <c r="B15" s="8">
        <v>67</v>
      </c>
      <c r="C15" s="8">
        <v>55</v>
      </c>
      <c r="D15" s="8">
        <v>42</v>
      </c>
    </row>
    <row r="16" spans="1:4" ht="15.75" thickBot="1" x14ac:dyDescent="0.3">
      <c r="A16" s="7">
        <v>13</v>
      </c>
      <c r="B16" s="8">
        <v>81</v>
      </c>
      <c r="C16" s="8">
        <v>72</v>
      </c>
      <c r="D16" s="8">
        <v>40</v>
      </c>
    </row>
    <row r="17" spans="1:4" ht="15.75" thickBot="1" x14ac:dyDescent="0.3">
      <c r="A17" s="7">
        <v>14</v>
      </c>
      <c r="B17" s="8">
        <v>61</v>
      </c>
      <c r="C17" s="8">
        <v>70</v>
      </c>
      <c r="D17" s="8">
        <v>28</v>
      </c>
    </row>
    <row r="18" spans="1:4" ht="15.75" thickBot="1" x14ac:dyDescent="0.3">
      <c r="A18" s="7">
        <v>15</v>
      </c>
      <c r="B18" s="8">
        <v>74</v>
      </c>
      <c r="C18" s="8">
        <v>53</v>
      </c>
      <c r="D18" s="8">
        <v>34</v>
      </c>
    </row>
    <row r="19" spans="1:4" ht="15.75" thickBot="1" x14ac:dyDescent="0.3">
      <c r="A19" s="7">
        <v>16</v>
      </c>
      <c r="B19" s="8">
        <v>70</v>
      </c>
      <c r="C19" s="8">
        <v>56</v>
      </c>
      <c r="D19" s="8">
        <v>41</v>
      </c>
    </row>
    <row r="20" spans="1:4" ht="15.75" thickBot="1" x14ac:dyDescent="0.3">
      <c r="A20" s="7">
        <v>17</v>
      </c>
      <c r="B20" s="8">
        <v>67</v>
      </c>
      <c r="C20" s="8">
        <v>58</v>
      </c>
      <c r="D20" s="8">
        <v>41</v>
      </c>
    </row>
    <row r="21" spans="1:4" ht="15.75" thickBot="1" x14ac:dyDescent="0.3">
      <c r="A21" s="7">
        <v>18</v>
      </c>
      <c r="B21" s="8">
        <v>73</v>
      </c>
      <c r="C21" s="8">
        <v>59</v>
      </c>
      <c r="D21" s="8">
        <v>38</v>
      </c>
    </row>
    <row r="22" spans="1:4" ht="15.75" thickBot="1" x14ac:dyDescent="0.3">
      <c r="A22" s="7">
        <v>19</v>
      </c>
      <c r="B22" s="8">
        <v>59</v>
      </c>
      <c r="C22" s="8">
        <v>59</v>
      </c>
      <c r="D22" s="8">
        <v>35</v>
      </c>
    </row>
    <row r="23" spans="1:4" ht="15.75" thickBot="1" x14ac:dyDescent="0.3">
      <c r="A23" s="7">
        <v>20</v>
      </c>
      <c r="B23" s="8">
        <v>61</v>
      </c>
      <c r="C23" s="8">
        <v>63</v>
      </c>
      <c r="D23" s="8">
        <v>38</v>
      </c>
    </row>
    <row r="24" spans="1:4" ht="15.75" thickBot="1" x14ac:dyDescent="0.3">
      <c r="A24" s="7">
        <v>21</v>
      </c>
      <c r="B24" s="8">
        <v>65</v>
      </c>
      <c r="C24" s="8">
        <v>56</v>
      </c>
      <c r="D24" s="8">
        <v>27</v>
      </c>
    </row>
    <row r="25" spans="1:4" ht="15.75" thickBot="1" x14ac:dyDescent="0.3">
      <c r="A25" s="7">
        <v>22</v>
      </c>
      <c r="B25" s="8">
        <v>66</v>
      </c>
      <c r="C25" s="8">
        <v>59</v>
      </c>
      <c r="D25" s="8">
        <v>38</v>
      </c>
    </row>
    <row r="26" spans="1:4" ht="15.75" thickBot="1" x14ac:dyDescent="0.3">
      <c r="A26" s="7">
        <v>23</v>
      </c>
      <c r="B26" s="8">
        <v>69</v>
      </c>
      <c r="C26" s="8">
        <v>68</v>
      </c>
      <c r="D26" s="8">
        <v>32</v>
      </c>
    </row>
    <row r="27" spans="1:4" ht="15.75" thickBot="1" x14ac:dyDescent="0.3">
      <c r="A27" s="7">
        <v>24</v>
      </c>
      <c r="B27" s="8">
        <v>56</v>
      </c>
      <c r="C27" s="8">
        <v>50</v>
      </c>
      <c r="D27" s="8">
        <v>28</v>
      </c>
    </row>
    <row r="28" spans="1:4" ht="15.75" thickBot="1" x14ac:dyDescent="0.3">
      <c r="A28" s="7">
        <v>25</v>
      </c>
      <c r="B28" s="8">
        <v>54</v>
      </c>
      <c r="C28" s="8">
        <v>68</v>
      </c>
      <c r="D28" s="8">
        <v>33</v>
      </c>
    </row>
    <row r="29" spans="1:4" ht="15.75" thickBot="1" x14ac:dyDescent="0.3">
      <c r="A29" s="7">
        <v>26</v>
      </c>
      <c r="B29" s="8">
        <v>50</v>
      </c>
      <c r="C29" s="8">
        <v>53</v>
      </c>
      <c r="D29" s="8">
        <v>26</v>
      </c>
    </row>
    <row r="30" spans="1:4" ht="15.75" thickBot="1" x14ac:dyDescent="0.3">
      <c r="A30" s="7">
        <v>27</v>
      </c>
      <c r="B30" s="8">
        <v>60</v>
      </c>
      <c r="C30" s="8">
        <v>58</v>
      </c>
      <c r="D30" s="8">
        <v>32</v>
      </c>
    </row>
    <row r="31" spans="1:4" ht="15.75" thickBot="1" x14ac:dyDescent="0.3">
      <c r="A31" s="7">
        <v>28</v>
      </c>
      <c r="B31" s="8">
        <v>53</v>
      </c>
      <c r="C31" s="8">
        <v>53</v>
      </c>
      <c r="D31" s="8">
        <v>34</v>
      </c>
    </row>
    <row r="32" spans="1:4" ht="15.75" thickBot="1" x14ac:dyDescent="0.3">
      <c r="A32" s="7">
        <v>29</v>
      </c>
      <c r="B32" s="8">
        <v>58</v>
      </c>
      <c r="C32" s="8">
        <v>53</v>
      </c>
      <c r="D32" s="8">
        <v>31</v>
      </c>
    </row>
    <row r="33" spans="1:4" ht="15.75" thickBot="1" x14ac:dyDescent="0.3">
      <c r="A33" s="7">
        <v>30</v>
      </c>
      <c r="B33" s="8">
        <v>52</v>
      </c>
      <c r="C33" s="8">
        <v>51</v>
      </c>
      <c r="D33" s="8">
        <v>34</v>
      </c>
    </row>
    <row r="34" spans="1:4" ht="15.75" thickBot="1" x14ac:dyDescent="0.3">
      <c r="A34" s="7">
        <v>31</v>
      </c>
      <c r="B34" s="8">
        <v>47</v>
      </c>
      <c r="C34" s="8">
        <v>60</v>
      </c>
      <c r="D34" s="8">
        <v>25</v>
      </c>
    </row>
    <row r="35" spans="1:4" ht="15.75" thickBot="1" x14ac:dyDescent="0.3">
      <c r="A35" s="7">
        <v>32</v>
      </c>
      <c r="B35" s="8">
        <v>51</v>
      </c>
      <c r="C35" s="8">
        <v>55</v>
      </c>
      <c r="D35" s="8">
        <v>25</v>
      </c>
    </row>
    <row r="36" spans="1:4" ht="15.75" thickBot="1" x14ac:dyDescent="0.3">
      <c r="A36" s="7">
        <v>33</v>
      </c>
      <c r="B36" s="8">
        <v>52</v>
      </c>
      <c r="C36" s="8">
        <v>57</v>
      </c>
      <c r="D36" s="8">
        <v>22</v>
      </c>
    </row>
    <row r="37" spans="1:4" ht="15.75" thickBot="1" x14ac:dyDescent="0.3">
      <c r="A37" s="7">
        <v>34</v>
      </c>
      <c r="B37" s="8">
        <v>51</v>
      </c>
      <c r="C37" s="8">
        <v>59</v>
      </c>
      <c r="D37" s="8">
        <v>21</v>
      </c>
    </row>
    <row r="38" spans="1:4" ht="15.75" thickBot="1" x14ac:dyDescent="0.3">
      <c r="A38" s="7">
        <v>35</v>
      </c>
      <c r="B38" s="8">
        <v>52</v>
      </c>
      <c r="C38" s="8">
        <v>64</v>
      </c>
      <c r="D38" s="8">
        <v>22</v>
      </c>
    </row>
    <row r="39" spans="1:4" ht="15.75" thickBot="1" x14ac:dyDescent="0.3">
      <c r="A39" s="7">
        <v>36</v>
      </c>
      <c r="B39" s="8">
        <v>39</v>
      </c>
      <c r="C39" s="8">
        <v>51</v>
      </c>
      <c r="D39" s="8">
        <v>20</v>
      </c>
    </row>
    <row r="40" spans="1:4" ht="15.75" thickBot="1" x14ac:dyDescent="0.3">
      <c r="A40" s="7">
        <v>37</v>
      </c>
      <c r="B40" s="8">
        <v>41</v>
      </c>
      <c r="C40" s="8">
        <v>64</v>
      </c>
      <c r="D40" s="8">
        <v>26</v>
      </c>
    </row>
    <row r="41" spans="1:4" ht="15.75" thickBot="1" x14ac:dyDescent="0.3">
      <c r="A41" s="7">
        <v>38</v>
      </c>
      <c r="B41" s="8">
        <v>45</v>
      </c>
      <c r="C41" s="8">
        <v>59</v>
      </c>
      <c r="D41" s="8">
        <v>27</v>
      </c>
    </row>
    <row r="42" spans="1:4" ht="15.75" thickBot="1" x14ac:dyDescent="0.3">
      <c r="A42" s="7">
        <v>39</v>
      </c>
      <c r="B42" s="8">
        <v>49</v>
      </c>
      <c r="C42" s="8">
        <v>60</v>
      </c>
      <c r="D42" s="8">
        <v>26</v>
      </c>
    </row>
    <row r="43" spans="1:4" ht="15.75" thickBot="1" x14ac:dyDescent="0.3">
      <c r="A43" s="7">
        <v>40</v>
      </c>
      <c r="B43" s="8">
        <v>49</v>
      </c>
      <c r="C43" s="8">
        <v>61</v>
      </c>
      <c r="D43" s="8">
        <v>22</v>
      </c>
    </row>
    <row r="44" spans="1:4" ht="15.75" thickBot="1" x14ac:dyDescent="0.3">
      <c r="A44" s="7">
        <v>41</v>
      </c>
      <c r="B44" s="8">
        <v>49</v>
      </c>
      <c r="C44" s="8">
        <v>70</v>
      </c>
      <c r="D44" s="8">
        <v>27</v>
      </c>
    </row>
    <row r="45" spans="1:4" ht="15.75" thickBot="1" x14ac:dyDescent="0.3">
      <c r="A45" s="7">
        <v>42</v>
      </c>
      <c r="B45" s="8">
        <v>46</v>
      </c>
      <c r="C45" s="8">
        <v>62</v>
      </c>
      <c r="D45" s="8">
        <v>26</v>
      </c>
    </row>
    <row r="46" spans="1:4" ht="15.75" thickBot="1" x14ac:dyDescent="0.3">
      <c r="A46" s="7">
        <v>43</v>
      </c>
      <c r="B46" s="8">
        <v>47</v>
      </c>
      <c r="C46" s="8">
        <v>70</v>
      </c>
      <c r="D46" s="8">
        <v>29</v>
      </c>
    </row>
    <row r="47" spans="1:4" ht="15.75" thickBot="1" x14ac:dyDescent="0.3">
      <c r="A47" s="7">
        <v>44</v>
      </c>
      <c r="B47" s="8">
        <v>49</v>
      </c>
      <c r="C47" s="8">
        <v>64</v>
      </c>
      <c r="D47" s="8">
        <v>28</v>
      </c>
    </row>
    <row r="48" spans="1:4" ht="15.75" thickBot="1" x14ac:dyDescent="0.3">
      <c r="A48" s="7">
        <v>45</v>
      </c>
      <c r="B48" s="8">
        <v>48</v>
      </c>
      <c r="C48" s="8">
        <v>67</v>
      </c>
      <c r="D48" s="8">
        <v>23</v>
      </c>
    </row>
    <row r="49" spans="1:4" ht="15.75" thickBot="1" x14ac:dyDescent="0.3">
      <c r="A49" s="7">
        <v>46</v>
      </c>
      <c r="B49" s="8">
        <v>46</v>
      </c>
      <c r="C49" s="8">
        <v>71</v>
      </c>
      <c r="D49" s="8">
        <v>24</v>
      </c>
    </row>
    <row r="50" spans="1:4" ht="15.75" thickBot="1" x14ac:dyDescent="0.3">
      <c r="A50" s="7">
        <v>47</v>
      </c>
      <c r="B50" s="8">
        <v>48</v>
      </c>
      <c r="C50" s="8">
        <v>69</v>
      </c>
      <c r="D50" s="8">
        <v>24</v>
      </c>
    </row>
    <row r="51" spans="1:4" ht="15.75" thickBot="1" x14ac:dyDescent="0.3">
      <c r="A51" s="7">
        <v>48</v>
      </c>
      <c r="B51" s="8">
        <v>38</v>
      </c>
      <c r="C51" s="8">
        <v>62</v>
      </c>
      <c r="D51" s="8">
        <v>22</v>
      </c>
    </row>
    <row r="52" spans="1:4" ht="15.75" thickBot="1" x14ac:dyDescent="0.3">
      <c r="A52" s="7">
        <v>49</v>
      </c>
      <c r="B52" s="8">
        <v>43</v>
      </c>
      <c r="C52" s="8">
        <v>86</v>
      </c>
      <c r="D52" s="8">
        <v>27</v>
      </c>
    </row>
    <row r="53" spans="1:4" ht="15.75" thickBot="1" x14ac:dyDescent="0.3">
      <c r="A53" s="7">
        <v>50</v>
      </c>
      <c r="B53" s="8">
        <v>44</v>
      </c>
      <c r="C53" s="8">
        <v>81</v>
      </c>
      <c r="D53" s="8">
        <v>24</v>
      </c>
    </row>
    <row r="54" spans="1:4" ht="15.75" thickBot="1" x14ac:dyDescent="0.3">
      <c r="A54" s="7">
        <v>51</v>
      </c>
      <c r="B54" s="8">
        <v>41</v>
      </c>
      <c r="C54" s="8">
        <v>79</v>
      </c>
      <c r="D54" s="8">
        <v>26</v>
      </c>
    </row>
    <row r="55" spans="1:4" ht="15.75" thickBot="1" x14ac:dyDescent="0.3">
      <c r="A55" s="7">
        <v>52</v>
      </c>
      <c r="B55" s="8">
        <v>46</v>
      </c>
      <c r="C55" s="8">
        <v>73</v>
      </c>
      <c r="D55" s="8">
        <v>24</v>
      </c>
    </row>
    <row r="56" spans="1:4" ht="15.75" thickBot="1" x14ac:dyDescent="0.3">
      <c r="A56" s="7">
        <v>53</v>
      </c>
      <c r="B56" s="8">
        <v>46</v>
      </c>
      <c r="C56" s="8">
        <v>75</v>
      </c>
      <c r="D56" s="8">
        <v>25</v>
      </c>
    </row>
    <row r="57" spans="1:4" ht="15.75" thickBot="1" x14ac:dyDescent="0.3">
      <c r="A57" s="7">
        <v>54</v>
      </c>
      <c r="B57" s="8">
        <v>48</v>
      </c>
      <c r="C57" s="8">
        <v>69</v>
      </c>
      <c r="D57" s="8">
        <v>26</v>
      </c>
    </row>
    <row r="58" spans="1:4" ht="15.75" thickBot="1" x14ac:dyDescent="0.3">
      <c r="A58" s="7">
        <v>55</v>
      </c>
      <c r="B58" s="8">
        <v>43</v>
      </c>
      <c r="C58" s="8">
        <v>72</v>
      </c>
      <c r="D58" s="8">
        <v>24</v>
      </c>
    </row>
    <row r="59" spans="1:4" ht="15.75" thickBot="1" x14ac:dyDescent="0.3">
      <c r="A59" s="7">
        <v>56</v>
      </c>
      <c r="B59" s="8">
        <v>43</v>
      </c>
      <c r="C59" s="8">
        <v>65</v>
      </c>
      <c r="D59" s="8">
        <v>23</v>
      </c>
    </row>
    <row r="60" spans="1:4" ht="15.75" thickBot="1" x14ac:dyDescent="0.3">
      <c r="A60" s="7">
        <v>57</v>
      </c>
      <c r="B60" s="8">
        <v>47</v>
      </c>
      <c r="C60" s="8">
        <v>73</v>
      </c>
      <c r="D60" s="8">
        <v>26</v>
      </c>
    </row>
    <row r="61" spans="1:4" ht="15.75" thickBot="1" x14ac:dyDescent="0.3">
      <c r="A61" s="7">
        <v>58</v>
      </c>
      <c r="B61" s="8">
        <v>43</v>
      </c>
      <c r="C61" s="8">
        <v>65</v>
      </c>
      <c r="D61" s="8">
        <v>22</v>
      </c>
    </row>
    <row r="62" spans="1:4" ht="15.75" thickBot="1" x14ac:dyDescent="0.3">
      <c r="A62" s="7">
        <v>59</v>
      </c>
      <c r="B62" s="8">
        <v>46</v>
      </c>
      <c r="C62" s="8">
        <v>67</v>
      </c>
      <c r="D62" s="8">
        <v>21</v>
      </c>
    </row>
    <row r="63" spans="1:4" ht="15.75" thickBot="1" x14ac:dyDescent="0.3">
      <c r="A63" s="7">
        <v>60</v>
      </c>
      <c r="B63" s="8">
        <v>36</v>
      </c>
      <c r="C63" s="8">
        <v>64</v>
      </c>
      <c r="D63" s="8">
        <v>20</v>
      </c>
    </row>
    <row r="64" spans="1:4" ht="15.75" thickBot="1" x14ac:dyDescent="0.3">
      <c r="A64" s="7">
        <v>61</v>
      </c>
      <c r="B64" s="8">
        <v>36</v>
      </c>
      <c r="C64" s="8">
        <v>91</v>
      </c>
      <c r="D64" s="8">
        <v>22</v>
      </c>
    </row>
    <row r="65" spans="1:4" ht="15.75" thickBot="1" x14ac:dyDescent="0.3">
      <c r="A65" s="7">
        <v>62</v>
      </c>
      <c r="B65" s="8">
        <v>37</v>
      </c>
      <c r="C65" s="8">
        <v>84</v>
      </c>
      <c r="D65" s="8">
        <v>23</v>
      </c>
    </row>
    <row r="66" spans="1:4" ht="15.75" thickBot="1" x14ac:dyDescent="0.3">
      <c r="A66" s="7">
        <v>63</v>
      </c>
      <c r="B66" s="8">
        <v>42</v>
      </c>
      <c r="C66" s="8">
        <v>89</v>
      </c>
      <c r="D66" s="8">
        <v>25</v>
      </c>
    </row>
    <row r="67" spans="1:4" ht="15.75" thickBot="1" x14ac:dyDescent="0.3">
      <c r="A67" s="7">
        <v>64</v>
      </c>
      <c r="B67" s="8">
        <v>43</v>
      </c>
      <c r="C67" s="8">
        <v>95</v>
      </c>
      <c r="D67" s="8">
        <v>22</v>
      </c>
    </row>
    <row r="68" spans="1:4" ht="15.75" thickBot="1" x14ac:dyDescent="0.3">
      <c r="A68" s="7">
        <v>65</v>
      </c>
      <c r="B68" s="8">
        <v>41</v>
      </c>
      <c r="C68" s="8">
        <v>87</v>
      </c>
      <c r="D68" s="8">
        <v>20</v>
      </c>
    </row>
    <row r="69" spans="1:4" ht="15.75" thickBot="1" x14ac:dyDescent="0.3">
      <c r="A69" s="7">
        <v>66</v>
      </c>
      <c r="B69" s="8">
        <v>41</v>
      </c>
      <c r="C69" s="8">
        <v>79</v>
      </c>
      <c r="D69" s="8">
        <v>19</v>
      </c>
    </row>
    <row r="70" spans="1:4" ht="15.75" thickBot="1" x14ac:dyDescent="0.3">
      <c r="A70" s="7">
        <v>67</v>
      </c>
      <c r="B70" s="8">
        <v>38</v>
      </c>
      <c r="C70" s="8">
        <v>80</v>
      </c>
      <c r="D70" s="8">
        <v>16</v>
      </c>
    </row>
    <row r="71" spans="1:4" ht="15.75" thickBot="1" x14ac:dyDescent="0.3">
      <c r="A71" s="7">
        <v>68</v>
      </c>
      <c r="B71" s="8">
        <v>36</v>
      </c>
      <c r="C71" s="8">
        <v>84</v>
      </c>
      <c r="D71" s="8">
        <v>17</v>
      </c>
    </row>
    <row r="72" spans="1:4" ht="15.75" thickBot="1" x14ac:dyDescent="0.3">
      <c r="A72" s="7">
        <v>69</v>
      </c>
      <c r="B72" s="8">
        <v>40</v>
      </c>
      <c r="C72" s="8">
        <v>88</v>
      </c>
      <c r="D72" s="8">
        <v>19</v>
      </c>
    </row>
    <row r="73" spans="1:4" ht="15.75" thickBot="1" x14ac:dyDescent="0.3">
      <c r="A73" s="7">
        <v>70</v>
      </c>
      <c r="B73" s="8">
        <v>37</v>
      </c>
      <c r="C73" s="8">
        <v>82</v>
      </c>
      <c r="D73" s="8">
        <v>17</v>
      </c>
    </row>
    <row r="74" spans="1:4" ht="15.75" thickBot="1" x14ac:dyDescent="0.3">
      <c r="A74" s="7">
        <v>71</v>
      </c>
      <c r="B74" s="8">
        <v>40</v>
      </c>
      <c r="C74" s="8">
        <v>83</v>
      </c>
      <c r="D74" s="8">
        <v>17</v>
      </c>
    </row>
    <row r="75" spans="1:4" ht="15.75" thickBot="1" x14ac:dyDescent="0.3">
      <c r="A75" s="7">
        <v>72</v>
      </c>
      <c r="B75" s="8">
        <v>34</v>
      </c>
      <c r="C75" s="8">
        <v>78</v>
      </c>
      <c r="D75" s="8">
        <v>14</v>
      </c>
    </row>
    <row r="76" spans="1:4" ht="15.75" thickBot="1" x14ac:dyDescent="0.3">
      <c r="A76" s="7">
        <v>73</v>
      </c>
      <c r="B76" s="8">
        <v>33</v>
      </c>
      <c r="C76" s="8">
        <v>100</v>
      </c>
      <c r="D76" s="8">
        <v>14</v>
      </c>
    </row>
    <row r="77" spans="1:4" ht="15.75" thickBot="1" x14ac:dyDescent="0.3">
      <c r="A77" s="7">
        <v>74</v>
      </c>
      <c r="B77" s="8">
        <v>35</v>
      </c>
      <c r="C77" s="8">
        <v>98</v>
      </c>
      <c r="D77" s="8">
        <v>18</v>
      </c>
    </row>
    <row r="78" spans="1:4" ht="15.75" thickBot="1" x14ac:dyDescent="0.3">
      <c r="A78" s="7">
        <v>75</v>
      </c>
      <c r="B78" s="8">
        <v>38</v>
      </c>
      <c r="C78" s="8">
        <v>93</v>
      </c>
      <c r="D78" s="8">
        <v>18</v>
      </c>
    </row>
    <row r="79" spans="1:4" ht="15.75" thickBot="1" x14ac:dyDescent="0.3">
      <c r="A79" s="7">
        <v>76</v>
      </c>
      <c r="B79" s="8">
        <v>39</v>
      </c>
      <c r="C79" s="8">
        <v>94</v>
      </c>
      <c r="D79" s="8">
        <v>20</v>
      </c>
    </row>
    <row r="80" spans="1:4" ht="15.75" thickBot="1" x14ac:dyDescent="0.3">
      <c r="A80" s="7">
        <v>77</v>
      </c>
      <c r="B80" s="8">
        <v>40</v>
      </c>
      <c r="C80" s="8">
        <v>91</v>
      </c>
      <c r="D80" s="8">
        <v>19</v>
      </c>
    </row>
    <row r="81" spans="1:4" ht="15.75" thickBot="1" x14ac:dyDescent="0.3">
      <c r="A81" s="7">
        <v>78</v>
      </c>
      <c r="B81" s="8">
        <v>35</v>
      </c>
      <c r="C81" s="8">
        <v>82</v>
      </c>
      <c r="D81" s="8">
        <v>18</v>
      </c>
    </row>
    <row r="82" spans="1:4" ht="15.75" thickBot="1" x14ac:dyDescent="0.3">
      <c r="A82" s="7">
        <v>79</v>
      </c>
      <c r="B82" s="8">
        <v>36</v>
      </c>
      <c r="C82" s="8">
        <v>88</v>
      </c>
      <c r="D82" s="8">
        <v>14</v>
      </c>
    </row>
    <row r="83" spans="1:4" ht="15.75" thickBot="1" x14ac:dyDescent="0.3">
      <c r="A83" s="7">
        <v>80</v>
      </c>
      <c r="B83" s="8">
        <v>37</v>
      </c>
      <c r="C83" s="8">
        <v>86</v>
      </c>
      <c r="D83" s="8">
        <v>18</v>
      </c>
    </row>
    <row r="84" spans="1:4" ht="15.75" thickBot="1" x14ac:dyDescent="0.3">
      <c r="A84" s="7">
        <v>81</v>
      </c>
      <c r="B84" s="8">
        <v>38</v>
      </c>
      <c r="C84" s="8">
        <v>82</v>
      </c>
      <c r="D84" s="8">
        <v>16</v>
      </c>
    </row>
    <row r="85" spans="1:4" ht="15.75" thickBot="1" x14ac:dyDescent="0.3">
      <c r="A85" s="7">
        <v>82</v>
      </c>
      <c r="B85" s="8">
        <v>34</v>
      </c>
      <c r="C85" s="8">
        <v>81</v>
      </c>
      <c r="D85" s="8">
        <v>14</v>
      </c>
    </row>
    <row r="86" spans="1:4" ht="15.75" thickBot="1" x14ac:dyDescent="0.3">
      <c r="A86" s="7">
        <v>83</v>
      </c>
      <c r="B86" s="8">
        <v>37</v>
      </c>
      <c r="C86" s="8">
        <v>88</v>
      </c>
      <c r="D86" s="8">
        <v>16</v>
      </c>
    </row>
    <row r="87" spans="1:4" ht="15.75" thickBot="1" x14ac:dyDescent="0.3">
      <c r="A87" s="7">
        <v>84</v>
      </c>
      <c r="B87" s="8">
        <v>32</v>
      </c>
      <c r="C87" s="8">
        <v>82</v>
      </c>
      <c r="D87" s="8">
        <v>14</v>
      </c>
    </row>
    <row r="88" spans="1:4" ht="15.75" thickBot="1" x14ac:dyDescent="0.3">
      <c r="A88" s="7">
        <v>85</v>
      </c>
      <c r="B88" s="8">
        <v>32</v>
      </c>
      <c r="C88" s="8">
        <v>90</v>
      </c>
      <c r="D88" s="8">
        <v>17</v>
      </c>
    </row>
    <row r="89" spans="1:4" ht="15.75" thickBot="1" x14ac:dyDescent="0.3">
      <c r="A89" s="7">
        <v>86</v>
      </c>
      <c r="B89" s="8">
        <v>34</v>
      </c>
      <c r="C89" s="8">
        <v>88</v>
      </c>
      <c r="D89" s="8">
        <v>19</v>
      </c>
    </row>
    <row r="90" spans="1:4" ht="15.75" thickBot="1" x14ac:dyDescent="0.3">
      <c r="A90" s="7">
        <v>87</v>
      </c>
      <c r="B90" s="8">
        <v>34</v>
      </c>
      <c r="C90" s="8">
        <v>81</v>
      </c>
      <c r="D90" s="8">
        <v>17</v>
      </c>
    </row>
    <row r="91" spans="1:4" ht="15.75" thickBot="1" x14ac:dyDescent="0.3">
      <c r="A91" s="7">
        <v>88</v>
      </c>
      <c r="B91" s="8">
        <v>35</v>
      </c>
      <c r="C91" s="8">
        <v>81</v>
      </c>
      <c r="D91" s="8">
        <v>18</v>
      </c>
    </row>
    <row r="92" spans="1:4" ht="15.75" thickBot="1" x14ac:dyDescent="0.3">
      <c r="A92" s="7">
        <v>89</v>
      </c>
      <c r="B92" s="8">
        <v>38</v>
      </c>
      <c r="C92" s="8">
        <v>77</v>
      </c>
      <c r="D92" s="8">
        <v>17</v>
      </c>
    </row>
    <row r="93" spans="1:4" ht="15.75" thickBot="1" x14ac:dyDescent="0.3">
      <c r="A93" s="7">
        <v>90</v>
      </c>
      <c r="B93" s="8">
        <v>37</v>
      </c>
      <c r="C93" s="8">
        <v>74</v>
      </c>
      <c r="D93" s="8">
        <v>16</v>
      </c>
    </row>
    <row r="94" spans="1:4" ht="15.75" thickBot="1" x14ac:dyDescent="0.3">
      <c r="A94" s="7">
        <v>91</v>
      </c>
      <c r="B94" s="8">
        <v>34</v>
      </c>
      <c r="C94" s="8">
        <v>75</v>
      </c>
      <c r="D94" s="8">
        <v>15</v>
      </c>
    </row>
    <row r="95" spans="1:4" ht="15.75" thickBot="1" x14ac:dyDescent="0.3">
      <c r="A95" s="7">
        <v>92</v>
      </c>
      <c r="B95" s="8">
        <v>36</v>
      </c>
      <c r="C95" s="8">
        <v>77</v>
      </c>
      <c r="D95" s="8">
        <v>15</v>
      </c>
    </row>
    <row r="96" spans="1:4" ht="15.75" thickBot="1" x14ac:dyDescent="0.3">
      <c r="A96" s="7">
        <v>93</v>
      </c>
      <c r="B96" s="8">
        <v>35</v>
      </c>
      <c r="C96" s="8">
        <v>76</v>
      </c>
      <c r="D96" s="8">
        <v>14</v>
      </c>
    </row>
    <row r="97" spans="1:4" ht="15.75" thickBot="1" x14ac:dyDescent="0.3">
      <c r="A97" s="7">
        <v>94</v>
      </c>
      <c r="B97" s="8">
        <v>37</v>
      </c>
      <c r="C97" s="8">
        <v>72</v>
      </c>
      <c r="D97" s="8">
        <v>14</v>
      </c>
    </row>
    <row r="98" spans="1:4" ht="15.75" thickBot="1" x14ac:dyDescent="0.3">
      <c r="A98" s="7">
        <v>95</v>
      </c>
      <c r="B98" s="8">
        <v>36</v>
      </c>
      <c r="C98" s="8">
        <v>75</v>
      </c>
      <c r="D98" s="8">
        <v>14</v>
      </c>
    </row>
    <row r="99" spans="1:4" ht="15.75" thickBot="1" x14ac:dyDescent="0.3">
      <c r="A99" s="7">
        <v>96</v>
      </c>
      <c r="B99" s="8">
        <v>30</v>
      </c>
      <c r="C99" s="8">
        <v>66</v>
      </c>
      <c r="D99" s="8">
        <v>12</v>
      </c>
    </row>
    <row r="100" spans="1:4" ht="15.75" thickBot="1" x14ac:dyDescent="0.3">
      <c r="A100" s="7">
        <v>97</v>
      </c>
      <c r="B100" s="8">
        <v>31</v>
      </c>
      <c r="C100" s="8">
        <v>85</v>
      </c>
      <c r="D100" s="8">
        <v>15</v>
      </c>
    </row>
    <row r="101" spans="1:4" ht="15.75" thickBot="1" x14ac:dyDescent="0.3">
      <c r="A101" s="7">
        <v>98</v>
      </c>
      <c r="B101" s="8">
        <v>32</v>
      </c>
      <c r="C101" s="8">
        <v>81</v>
      </c>
      <c r="D101" s="8">
        <v>15</v>
      </c>
    </row>
    <row r="102" spans="1:4" ht="15.75" thickBot="1" x14ac:dyDescent="0.3">
      <c r="A102" s="7">
        <v>99</v>
      </c>
      <c r="B102" s="8">
        <v>34</v>
      </c>
      <c r="C102" s="8">
        <v>80</v>
      </c>
      <c r="D102" s="8">
        <v>18</v>
      </c>
    </row>
    <row r="103" spans="1:4" ht="15.75" thickBot="1" x14ac:dyDescent="0.3">
      <c r="A103" s="7">
        <v>100</v>
      </c>
      <c r="B103" s="8">
        <v>35</v>
      </c>
      <c r="C103" s="8">
        <v>90</v>
      </c>
      <c r="D103" s="8">
        <v>22</v>
      </c>
    </row>
    <row r="104" spans="1:4" ht="15.75" thickBot="1" x14ac:dyDescent="0.3">
      <c r="A104" s="7">
        <v>101</v>
      </c>
      <c r="B104" s="8">
        <v>35</v>
      </c>
      <c r="C104" s="8">
        <v>94</v>
      </c>
      <c r="D104" s="8">
        <v>18</v>
      </c>
    </row>
    <row r="105" spans="1:4" ht="15.75" thickBot="1" x14ac:dyDescent="0.3">
      <c r="A105" s="7">
        <v>102</v>
      </c>
      <c r="B105" s="8">
        <v>34</v>
      </c>
      <c r="C105" s="8">
        <v>83</v>
      </c>
      <c r="D105" s="8">
        <v>16</v>
      </c>
    </row>
    <row r="106" spans="1:4" ht="15.75" thickBot="1" x14ac:dyDescent="0.3">
      <c r="A106" s="7">
        <v>103</v>
      </c>
      <c r="B106" s="8">
        <v>33</v>
      </c>
      <c r="C106" s="8">
        <v>78</v>
      </c>
      <c r="D106" s="8">
        <v>16</v>
      </c>
    </row>
    <row r="107" spans="1:4" ht="15.75" thickBot="1" x14ac:dyDescent="0.3">
      <c r="A107" s="7">
        <v>104</v>
      </c>
      <c r="B107" s="8">
        <v>34</v>
      </c>
      <c r="C107" s="8">
        <v>77</v>
      </c>
      <c r="D107" s="8">
        <v>17</v>
      </c>
    </row>
    <row r="108" spans="1:4" ht="15.75" thickBot="1" x14ac:dyDescent="0.3">
      <c r="A108" s="7">
        <v>105</v>
      </c>
      <c r="B108" s="8">
        <v>34</v>
      </c>
      <c r="C108" s="8">
        <v>75</v>
      </c>
      <c r="D108" s="8">
        <v>15</v>
      </c>
    </row>
    <row r="109" spans="1:4" ht="15.75" thickBot="1" x14ac:dyDescent="0.3">
      <c r="A109" s="7">
        <v>106</v>
      </c>
      <c r="B109" s="8">
        <v>32</v>
      </c>
      <c r="C109" s="8">
        <v>76</v>
      </c>
      <c r="D109" s="8">
        <v>16</v>
      </c>
    </row>
    <row r="110" spans="1:4" ht="15.75" thickBot="1" x14ac:dyDescent="0.3">
      <c r="A110" s="7">
        <v>107</v>
      </c>
      <c r="B110" s="8">
        <v>35</v>
      </c>
      <c r="C110" s="8">
        <v>74</v>
      </c>
      <c r="D110" s="8">
        <v>15</v>
      </c>
    </row>
    <row r="111" spans="1:4" ht="15.75" thickBot="1" x14ac:dyDescent="0.3">
      <c r="A111" s="7">
        <v>108</v>
      </c>
      <c r="B111" s="8">
        <v>29</v>
      </c>
      <c r="C111" s="8">
        <v>62</v>
      </c>
      <c r="D111" s="8">
        <v>12</v>
      </c>
    </row>
    <row r="112" spans="1:4" ht="15.75" thickBot="1" x14ac:dyDescent="0.3">
      <c r="A112" s="7">
        <v>109</v>
      </c>
      <c r="B112" s="8">
        <v>31</v>
      </c>
      <c r="C112" s="8">
        <v>83</v>
      </c>
      <c r="D112" s="8">
        <v>17</v>
      </c>
    </row>
    <row r="113" spans="1:4" ht="15.75" thickBot="1" x14ac:dyDescent="0.3">
      <c r="A113" s="7">
        <v>110</v>
      </c>
      <c r="B113" s="8">
        <v>32</v>
      </c>
      <c r="C113" s="8">
        <v>77</v>
      </c>
      <c r="D113" s="8">
        <v>16</v>
      </c>
    </row>
    <row r="114" spans="1:4" ht="15.75" thickBot="1" x14ac:dyDescent="0.3">
      <c r="A114" s="7">
        <v>111</v>
      </c>
      <c r="B114" s="8">
        <v>31</v>
      </c>
      <c r="C114" s="8">
        <v>76</v>
      </c>
      <c r="D114" s="8">
        <v>18</v>
      </c>
    </row>
    <row r="115" spans="1:4" ht="15.75" thickBot="1" x14ac:dyDescent="0.3">
      <c r="A115" s="7">
        <v>112</v>
      </c>
      <c r="B115" s="8">
        <v>35</v>
      </c>
      <c r="C115" s="8">
        <v>82</v>
      </c>
      <c r="D115" s="8">
        <v>21</v>
      </c>
    </row>
    <row r="116" spans="1:4" ht="15.75" thickBot="1" x14ac:dyDescent="0.3">
      <c r="A116" s="7">
        <v>113</v>
      </c>
      <c r="B116" s="8">
        <v>34</v>
      </c>
      <c r="C116" s="8">
        <v>78</v>
      </c>
      <c r="D116" s="8">
        <v>19</v>
      </c>
    </row>
    <row r="117" spans="1:4" ht="15.75" thickBot="1" x14ac:dyDescent="0.3">
      <c r="A117" s="7">
        <v>114</v>
      </c>
      <c r="B117" s="8">
        <v>34</v>
      </c>
      <c r="C117" s="8">
        <v>73</v>
      </c>
      <c r="D117" s="8">
        <v>18</v>
      </c>
    </row>
    <row r="118" spans="1:4" ht="15.75" thickBot="1" x14ac:dyDescent="0.3">
      <c r="A118" s="7">
        <v>115</v>
      </c>
      <c r="B118" s="8">
        <v>34</v>
      </c>
      <c r="C118" s="8">
        <v>77</v>
      </c>
      <c r="D118" s="8">
        <v>18</v>
      </c>
    </row>
    <row r="119" spans="1:4" ht="15.75" thickBot="1" x14ac:dyDescent="0.3">
      <c r="A119" s="7">
        <v>116</v>
      </c>
      <c r="B119" s="8">
        <v>37</v>
      </c>
      <c r="C119" s="8">
        <v>76</v>
      </c>
      <c r="D119" s="8">
        <v>16</v>
      </c>
    </row>
    <row r="120" spans="1:4" ht="15.75" thickBot="1" x14ac:dyDescent="0.3">
      <c r="A120" s="7">
        <v>117</v>
      </c>
      <c r="B120" s="8">
        <v>36</v>
      </c>
      <c r="C120" s="8">
        <v>78</v>
      </c>
      <c r="D120" s="8">
        <v>18</v>
      </c>
    </row>
    <row r="121" spans="1:4" ht="15.75" thickBot="1" x14ac:dyDescent="0.3">
      <c r="A121" s="7">
        <v>118</v>
      </c>
      <c r="B121" s="8">
        <v>36</v>
      </c>
      <c r="C121" s="8">
        <v>78</v>
      </c>
      <c r="D121" s="8">
        <v>17</v>
      </c>
    </row>
    <row r="122" spans="1:4" ht="15.75" thickBot="1" x14ac:dyDescent="0.3">
      <c r="A122" s="7">
        <v>119</v>
      </c>
      <c r="B122" s="8">
        <v>35</v>
      </c>
      <c r="C122" s="8">
        <v>75</v>
      </c>
      <c r="D122" s="8">
        <v>15</v>
      </c>
    </row>
    <row r="123" spans="1:4" ht="15.75" thickBot="1" x14ac:dyDescent="0.3">
      <c r="A123" s="7">
        <v>120</v>
      </c>
      <c r="B123" s="8">
        <v>33</v>
      </c>
      <c r="C123" s="8">
        <v>67</v>
      </c>
      <c r="D123" s="8">
        <v>14</v>
      </c>
    </row>
    <row r="124" spans="1:4" ht="15.75" thickBot="1" x14ac:dyDescent="0.3">
      <c r="A124" s="7">
        <v>121</v>
      </c>
      <c r="B124" s="8">
        <v>34</v>
      </c>
      <c r="C124" s="8">
        <v>87</v>
      </c>
      <c r="D124" s="8">
        <v>18</v>
      </c>
    </row>
    <row r="125" spans="1:4" ht="15.75" thickBot="1" x14ac:dyDescent="0.3">
      <c r="A125" s="7">
        <v>122</v>
      </c>
      <c r="B125" s="8">
        <v>37</v>
      </c>
      <c r="C125" s="8">
        <v>82</v>
      </c>
      <c r="D125" s="8">
        <v>20</v>
      </c>
    </row>
    <row r="126" spans="1:4" ht="15.75" thickBot="1" x14ac:dyDescent="0.3">
      <c r="A126" s="7">
        <v>123</v>
      </c>
      <c r="B126" s="8">
        <v>35</v>
      </c>
      <c r="C126" s="8">
        <v>80</v>
      </c>
      <c r="D126" s="8">
        <v>20</v>
      </c>
    </row>
    <row r="127" spans="1:4" ht="15.75" thickBot="1" x14ac:dyDescent="0.3">
      <c r="A127" s="7">
        <v>124</v>
      </c>
      <c r="B127" s="8">
        <v>36</v>
      </c>
      <c r="C127" s="8">
        <v>77</v>
      </c>
      <c r="D127" s="8">
        <v>20</v>
      </c>
    </row>
    <row r="128" spans="1:4" ht="15.75" thickBot="1" x14ac:dyDescent="0.3">
      <c r="A128" s="7">
        <v>125</v>
      </c>
      <c r="B128" s="8">
        <v>38</v>
      </c>
      <c r="C128" s="8">
        <v>81</v>
      </c>
      <c r="D128" s="8">
        <v>19</v>
      </c>
    </row>
    <row r="129" spans="1:4" ht="15.75" thickBot="1" x14ac:dyDescent="0.3">
      <c r="A129" s="7">
        <v>126</v>
      </c>
      <c r="B129" s="8">
        <v>35</v>
      </c>
      <c r="C129" s="8">
        <v>71</v>
      </c>
      <c r="D129" s="8">
        <v>16</v>
      </c>
    </row>
    <row r="130" spans="1:4" ht="15.75" thickBot="1" x14ac:dyDescent="0.3">
      <c r="A130" s="7">
        <v>127</v>
      </c>
      <c r="B130" s="8">
        <v>35</v>
      </c>
      <c r="C130" s="8">
        <v>81</v>
      </c>
      <c r="D130" s="8">
        <v>18</v>
      </c>
    </row>
    <row r="131" spans="1:4" ht="15.75" thickBot="1" x14ac:dyDescent="0.3">
      <c r="A131" s="7">
        <v>128</v>
      </c>
      <c r="B131" s="8">
        <v>37</v>
      </c>
      <c r="C131" s="8">
        <v>76</v>
      </c>
      <c r="D131" s="8">
        <v>18</v>
      </c>
    </row>
    <row r="132" spans="1:4" ht="15.75" thickBot="1" x14ac:dyDescent="0.3">
      <c r="A132" s="7">
        <v>129</v>
      </c>
      <c r="B132" s="8">
        <v>40</v>
      </c>
      <c r="C132" s="8">
        <v>80</v>
      </c>
      <c r="D132" s="8">
        <v>19</v>
      </c>
    </row>
    <row r="133" spans="1:4" ht="15.75" thickBot="1" x14ac:dyDescent="0.3">
      <c r="A133" s="7">
        <v>130</v>
      </c>
      <c r="B133" s="8">
        <v>38</v>
      </c>
      <c r="C133" s="8">
        <v>79</v>
      </c>
      <c r="D133" s="8">
        <v>20</v>
      </c>
    </row>
    <row r="134" spans="1:4" ht="15.75" thickBot="1" x14ac:dyDescent="0.3">
      <c r="A134" s="7">
        <v>131</v>
      </c>
      <c r="B134" s="8">
        <v>42</v>
      </c>
      <c r="C134" s="8">
        <v>78</v>
      </c>
      <c r="D134" s="8">
        <v>19</v>
      </c>
    </row>
    <row r="135" spans="1:4" ht="15.75" thickBot="1" x14ac:dyDescent="0.3">
      <c r="A135" s="7">
        <v>132</v>
      </c>
      <c r="B135" s="8">
        <v>37</v>
      </c>
      <c r="C135" s="8">
        <v>70</v>
      </c>
      <c r="D135" s="8">
        <v>17</v>
      </c>
    </row>
    <row r="136" spans="1:4" ht="15.75" thickBot="1" x14ac:dyDescent="0.3">
      <c r="A136" s="7">
        <v>133</v>
      </c>
      <c r="B136" s="8">
        <v>39</v>
      </c>
      <c r="C136" s="8">
        <v>93</v>
      </c>
      <c r="D136" s="8">
        <v>24</v>
      </c>
    </row>
    <row r="137" spans="1:4" ht="15.75" thickBot="1" x14ac:dyDescent="0.3">
      <c r="A137" s="7">
        <v>134</v>
      </c>
      <c r="B137" s="8">
        <v>40</v>
      </c>
      <c r="C137" s="8">
        <v>85</v>
      </c>
      <c r="D137" s="8">
        <v>24</v>
      </c>
    </row>
    <row r="138" spans="1:4" ht="15.75" thickBot="1" x14ac:dyDescent="0.3">
      <c r="A138" s="7">
        <v>135</v>
      </c>
      <c r="B138" s="8">
        <v>43</v>
      </c>
      <c r="C138" s="8">
        <v>90</v>
      </c>
      <c r="D138" s="8">
        <v>25</v>
      </c>
    </row>
    <row r="139" spans="1:4" ht="15.75" thickBot="1" x14ac:dyDescent="0.3">
      <c r="A139" s="7">
        <v>136</v>
      </c>
      <c r="B139" s="8">
        <v>43</v>
      </c>
      <c r="C139" s="8">
        <v>93</v>
      </c>
      <c r="D139" s="8">
        <v>26</v>
      </c>
    </row>
    <row r="140" spans="1:4" ht="15.75" thickBot="1" x14ac:dyDescent="0.3">
      <c r="A140" s="7">
        <v>137</v>
      </c>
      <c r="B140" s="8">
        <v>43</v>
      </c>
      <c r="C140" s="8">
        <v>86</v>
      </c>
      <c r="D140" s="8">
        <v>23</v>
      </c>
    </row>
    <row r="141" spans="1:4" ht="15.75" thickBot="1" x14ac:dyDescent="0.3">
      <c r="A141" s="7">
        <v>138</v>
      </c>
      <c r="B141" s="8">
        <v>45</v>
      </c>
      <c r="C141" s="8">
        <v>75</v>
      </c>
      <c r="D141" s="8">
        <v>25</v>
      </c>
    </row>
    <row r="142" spans="1:4" ht="15.75" thickBot="1" x14ac:dyDescent="0.3">
      <c r="A142" s="7">
        <v>139</v>
      </c>
      <c r="B142" s="8">
        <v>45</v>
      </c>
      <c r="C142" s="8">
        <v>77</v>
      </c>
      <c r="D142" s="8">
        <v>25</v>
      </c>
    </row>
    <row r="143" spans="1:4" ht="15.75" thickBot="1" x14ac:dyDescent="0.3">
      <c r="A143" s="7">
        <v>140</v>
      </c>
      <c r="B143" s="8">
        <v>44</v>
      </c>
      <c r="C143" s="8">
        <v>79</v>
      </c>
      <c r="D143" s="8">
        <v>26</v>
      </c>
    </row>
    <row r="144" spans="1:4" ht="15.75" thickBot="1" x14ac:dyDescent="0.3">
      <c r="A144" s="7">
        <v>141</v>
      </c>
      <c r="B144" s="8">
        <v>45</v>
      </c>
      <c r="C144" s="8">
        <v>74</v>
      </c>
      <c r="D144" s="8">
        <v>29</v>
      </c>
    </row>
    <row r="145" spans="1:4" ht="15.75" thickBot="1" x14ac:dyDescent="0.3">
      <c r="A145" s="7">
        <v>142</v>
      </c>
      <c r="B145" s="8">
        <v>44</v>
      </c>
      <c r="C145" s="8">
        <v>70</v>
      </c>
      <c r="D145" s="8">
        <v>27</v>
      </c>
    </row>
    <row r="146" spans="1:4" ht="15.75" thickBot="1" x14ac:dyDescent="0.3">
      <c r="A146" s="7">
        <v>143</v>
      </c>
      <c r="B146" s="8">
        <v>44</v>
      </c>
      <c r="C146" s="8">
        <v>74</v>
      </c>
      <c r="D146" s="8">
        <v>26</v>
      </c>
    </row>
    <row r="147" spans="1:4" ht="15.75" thickBot="1" x14ac:dyDescent="0.3">
      <c r="A147" s="7">
        <v>144</v>
      </c>
      <c r="B147" s="8">
        <v>41</v>
      </c>
      <c r="C147" s="8">
        <v>67</v>
      </c>
      <c r="D147" s="8">
        <v>23</v>
      </c>
    </row>
    <row r="148" spans="1:4" ht="15.75" thickBot="1" x14ac:dyDescent="0.3">
      <c r="A148" s="7">
        <v>145</v>
      </c>
      <c r="B148" s="8">
        <v>40</v>
      </c>
      <c r="C148" s="8">
        <v>79</v>
      </c>
      <c r="D148" s="8">
        <v>29</v>
      </c>
    </row>
    <row r="149" spans="1:4" ht="15.75" thickBot="1" x14ac:dyDescent="0.3">
      <c r="A149" s="7">
        <v>146</v>
      </c>
      <c r="B149" s="8">
        <v>42</v>
      </c>
      <c r="C149" s="8">
        <v>81</v>
      </c>
      <c r="D149" s="8">
        <v>29</v>
      </c>
    </row>
    <row r="150" spans="1:4" ht="15.75" thickBot="1" x14ac:dyDescent="0.3">
      <c r="A150" s="7">
        <v>147</v>
      </c>
      <c r="B150" s="8">
        <v>43</v>
      </c>
      <c r="C150" s="8">
        <v>79</v>
      </c>
      <c r="D150" s="8">
        <v>32</v>
      </c>
    </row>
    <row r="151" spans="1:4" ht="15.75" thickBot="1" x14ac:dyDescent="0.3">
      <c r="A151" s="7">
        <v>148</v>
      </c>
      <c r="B151" s="8">
        <v>43</v>
      </c>
      <c r="C151" s="8">
        <v>78</v>
      </c>
      <c r="D151" s="8">
        <v>34</v>
      </c>
    </row>
    <row r="152" spans="1:4" ht="15.75" thickBot="1" x14ac:dyDescent="0.3">
      <c r="A152" s="7">
        <v>149</v>
      </c>
      <c r="B152" s="8">
        <v>42</v>
      </c>
      <c r="C152" s="8">
        <v>75</v>
      </c>
      <c r="D152" s="8">
        <v>29</v>
      </c>
    </row>
    <row r="153" spans="1:4" ht="15.75" thickBot="1" x14ac:dyDescent="0.3">
      <c r="A153" s="7">
        <v>150</v>
      </c>
      <c r="B153" s="8">
        <v>44</v>
      </c>
      <c r="C153" s="8">
        <v>70</v>
      </c>
      <c r="D153" s="8">
        <v>30</v>
      </c>
    </row>
    <row r="154" spans="1:4" ht="15.75" thickBot="1" x14ac:dyDescent="0.3">
      <c r="A154" s="7">
        <v>151</v>
      </c>
      <c r="B154" s="8">
        <v>40</v>
      </c>
      <c r="C154" s="8">
        <v>69</v>
      </c>
      <c r="D154" s="8">
        <v>27</v>
      </c>
    </row>
    <row r="155" spans="1:4" ht="15.75" thickBot="1" x14ac:dyDescent="0.3">
      <c r="A155" s="7">
        <v>152</v>
      </c>
      <c r="B155" s="8">
        <v>41</v>
      </c>
      <c r="C155" s="8">
        <v>68</v>
      </c>
      <c r="D155" s="8">
        <v>28</v>
      </c>
    </row>
    <row r="156" spans="1:4" ht="15.75" thickBot="1" x14ac:dyDescent="0.3">
      <c r="A156" s="7">
        <v>153</v>
      </c>
      <c r="B156" s="8">
        <v>41</v>
      </c>
      <c r="C156" s="8">
        <v>73</v>
      </c>
      <c r="D156" s="8">
        <v>28</v>
      </c>
    </row>
    <row r="157" spans="1:4" ht="15.75" thickBot="1" x14ac:dyDescent="0.3">
      <c r="A157" s="7">
        <v>154</v>
      </c>
      <c r="B157" s="8">
        <v>42</v>
      </c>
      <c r="C157" s="8">
        <v>75</v>
      </c>
      <c r="D157" s="8">
        <v>29</v>
      </c>
    </row>
    <row r="158" spans="1:4" ht="15.75" thickBot="1" x14ac:dyDescent="0.3">
      <c r="A158" s="7">
        <v>155</v>
      </c>
      <c r="B158" s="8">
        <v>45</v>
      </c>
      <c r="C158" s="8">
        <v>71</v>
      </c>
      <c r="D158" s="8">
        <v>31</v>
      </c>
    </row>
    <row r="159" spans="1:4" ht="15.75" thickBot="1" x14ac:dyDescent="0.3">
      <c r="A159" s="7">
        <v>156</v>
      </c>
      <c r="B159" s="8">
        <v>40</v>
      </c>
      <c r="C159" s="8">
        <v>63</v>
      </c>
      <c r="D159" s="8">
        <v>26</v>
      </c>
    </row>
    <row r="160" spans="1:4" ht="15.75" thickBot="1" x14ac:dyDescent="0.3">
      <c r="A160" s="7">
        <v>157</v>
      </c>
      <c r="B160" s="8">
        <v>44</v>
      </c>
      <c r="C160" s="8">
        <v>84</v>
      </c>
      <c r="D160" s="8">
        <v>36</v>
      </c>
    </row>
    <row r="161" spans="1:4" ht="15.75" thickBot="1" x14ac:dyDescent="0.3">
      <c r="A161" s="7">
        <v>158</v>
      </c>
      <c r="B161" s="8">
        <v>44</v>
      </c>
      <c r="C161" s="8">
        <v>83</v>
      </c>
      <c r="D161" s="8">
        <v>35</v>
      </c>
    </row>
    <row r="162" spans="1:4" ht="15.75" thickBot="1" x14ac:dyDescent="0.3">
      <c r="A162" s="7">
        <v>159</v>
      </c>
      <c r="B162" s="8">
        <v>47</v>
      </c>
      <c r="C162" s="8">
        <v>81</v>
      </c>
      <c r="D162" s="8">
        <v>37</v>
      </c>
    </row>
    <row r="163" spans="1:4" ht="15.75" thickBot="1" x14ac:dyDescent="0.3">
      <c r="A163" s="7">
        <v>160</v>
      </c>
      <c r="B163" s="8">
        <v>47</v>
      </c>
      <c r="C163" s="8">
        <v>74</v>
      </c>
      <c r="D163" s="8">
        <v>46</v>
      </c>
    </row>
    <row r="164" spans="1:4" ht="15.75" thickBot="1" x14ac:dyDescent="0.3">
      <c r="A164" s="7">
        <v>161</v>
      </c>
      <c r="B164" s="8">
        <v>46</v>
      </c>
      <c r="C164" s="8">
        <v>73</v>
      </c>
      <c r="D164" s="8">
        <v>44</v>
      </c>
    </row>
    <row r="165" spans="1:4" ht="15.75" thickBot="1" x14ac:dyDescent="0.3">
      <c r="A165" s="7">
        <v>162</v>
      </c>
      <c r="B165" s="8">
        <v>45</v>
      </c>
      <c r="C165" s="8">
        <v>77</v>
      </c>
      <c r="D165" s="8">
        <v>46</v>
      </c>
    </row>
    <row r="166" spans="1:4" ht="15.75" thickBot="1" x14ac:dyDescent="0.3">
      <c r="A166" s="7">
        <v>163</v>
      </c>
      <c r="B166" s="8">
        <v>44</v>
      </c>
      <c r="C166" s="8">
        <v>89</v>
      </c>
      <c r="D166" s="8">
        <v>45</v>
      </c>
    </row>
    <row r="167" spans="1:4" ht="15.75" thickBot="1" x14ac:dyDescent="0.3">
      <c r="A167" s="7">
        <v>164</v>
      </c>
      <c r="B167" s="8">
        <v>48</v>
      </c>
      <c r="C167" s="8">
        <v>83</v>
      </c>
      <c r="D167" s="8">
        <v>50</v>
      </c>
    </row>
    <row r="168" spans="1:4" ht="15.75" thickBot="1" x14ac:dyDescent="0.3">
      <c r="A168" s="7">
        <v>165</v>
      </c>
      <c r="B168" s="8">
        <v>48</v>
      </c>
      <c r="C168" s="8">
        <v>77</v>
      </c>
      <c r="D168" s="8">
        <v>50</v>
      </c>
    </row>
    <row r="169" spans="1:4" ht="15.75" thickBot="1" x14ac:dyDescent="0.3">
      <c r="A169" s="7">
        <v>166</v>
      </c>
      <c r="B169" s="8">
        <v>49</v>
      </c>
      <c r="C169" s="8">
        <v>76</v>
      </c>
      <c r="D169" s="8">
        <v>50</v>
      </c>
    </row>
    <row r="170" spans="1:4" ht="15.75" thickBot="1" x14ac:dyDescent="0.3">
      <c r="A170" s="7">
        <v>167</v>
      </c>
      <c r="B170" s="8">
        <v>54</v>
      </c>
      <c r="C170" s="8">
        <v>83</v>
      </c>
      <c r="D170" s="8">
        <v>53</v>
      </c>
    </row>
    <row r="171" spans="1:4" ht="15.75" thickBot="1" x14ac:dyDescent="0.3">
      <c r="A171" s="7">
        <v>168</v>
      </c>
      <c r="B171" s="8">
        <v>50</v>
      </c>
      <c r="C171" s="8">
        <v>75</v>
      </c>
      <c r="D171" s="8">
        <v>50</v>
      </c>
    </row>
    <row r="172" spans="1:4" ht="15.75" thickBot="1" x14ac:dyDescent="0.3">
      <c r="A172" s="7">
        <v>169</v>
      </c>
      <c r="B172" s="8">
        <v>55</v>
      </c>
      <c r="C172" s="8">
        <v>92</v>
      </c>
      <c r="D172" s="8">
        <v>64</v>
      </c>
    </row>
    <row r="173" spans="1:4" ht="15.75" thickBot="1" x14ac:dyDescent="0.3">
      <c r="A173" s="7">
        <v>170</v>
      </c>
      <c r="B173" s="8">
        <v>55</v>
      </c>
      <c r="C173" s="8">
        <v>82</v>
      </c>
      <c r="D173" s="8">
        <v>64</v>
      </c>
    </row>
    <row r="174" spans="1:4" ht="15.75" thickBot="1" x14ac:dyDescent="0.3">
      <c r="A174" s="7">
        <v>171</v>
      </c>
      <c r="B174" s="8">
        <v>58</v>
      </c>
      <c r="C174" s="8">
        <v>84</v>
      </c>
      <c r="D174" s="8">
        <v>62</v>
      </c>
    </row>
    <row r="175" spans="1:4" ht="15.75" thickBot="1" x14ac:dyDescent="0.3">
      <c r="A175" s="7">
        <v>172</v>
      </c>
      <c r="B175" s="8">
        <v>61</v>
      </c>
      <c r="C175" s="8">
        <v>91</v>
      </c>
      <c r="D175" s="8">
        <v>65</v>
      </c>
    </row>
    <row r="176" spans="1:4" ht="15.75" thickBot="1" x14ac:dyDescent="0.3">
      <c r="A176" s="7">
        <v>173</v>
      </c>
      <c r="B176" s="8">
        <v>65</v>
      </c>
      <c r="C176" s="8">
        <v>80</v>
      </c>
      <c r="D176" s="8">
        <v>66</v>
      </c>
    </row>
    <row r="177" spans="1:4" ht="15.75" thickBot="1" x14ac:dyDescent="0.3">
      <c r="A177" s="7">
        <v>174</v>
      </c>
      <c r="B177" s="8">
        <v>64</v>
      </c>
      <c r="C177" s="8">
        <v>72</v>
      </c>
      <c r="D177" s="8">
        <v>67</v>
      </c>
    </row>
    <row r="178" spans="1:4" ht="15.75" thickBot="1" x14ac:dyDescent="0.3">
      <c r="A178" s="7">
        <v>175</v>
      </c>
      <c r="B178" s="8">
        <v>67</v>
      </c>
      <c r="C178" s="8">
        <v>76</v>
      </c>
      <c r="D178" s="8">
        <v>67</v>
      </c>
    </row>
    <row r="179" spans="1:4" ht="15.75" thickBot="1" x14ac:dyDescent="0.3">
      <c r="A179" s="7">
        <v>176</v>
      </c>
      <c r="B179" s="8">
        <v>71</v>
      </c>
      <c r="C179" s="8">
        <v>84</v>
      </c>
      <c r="D179" s="8">
        <v>67</v>
      </c>
    </row>
    <row r="180" spans="1:4" ht="15.75" thickBot="1" x14ac:dyDescent="0.3">
      <c r="A180" s="7">
        <v>177</v>
      </c>
      <c r="B180" s="8">
        <v>69</v>
      </c>
      <c r="C180" s="8">
        <v>79</v>
      </c>
      <c r="D180" s="8">
        <v>71</v>
      </c>
    </row>
    <row r="181" spans="1:4" ht="15.75" thickBot="1" x14ac:dyDescent="0.3">
      <c r="A181" s="7">
        <v>178</v>
      </c>
      <c r="B181" s="8">
        <v>69</v>
      </c>
      <c r="C181" s="8">
        <v>73</v>
      </c>
      <c r="D181" s="8">
        <v>75</v>
      </c>
    </row>
    <row r="182" spans="1:4" ht="15.75" thickBot="1" x14ac:dyDescent="0.3">
      <c r="A182" s="7">
        <v>179</v>
      </c>
      <c r="B182" s="8">
        <v>72</v>
      </c>
      <c r="C182" s="8">
        <v>77</v>
      </c>
      <c r="D182" s="8">
        <v>77</v>
      </c>
    </row>
    <row r="183" spans="1:4" ht="15.75" thickBot="1" x14ac:dyDescent="0.3">
      <c r="A183" s="7">
        <v>180</v>
      </c>
      <c r="B183" s="8">
        <v>72</v>
      </c>
      <c r="C183" s="8">
        <v>80</v>
      </c>
      <c r="D183" s="8">
        <v>72</v>
      </c>
    </row>
    <row r="184" spans="1:4" ht="15.75" thickBot="1" x14ac:dyDescent="0.3">
      <c r="A184" s="7">
        <v>181</v>
      </c>
      <c r="B184" s="8">
        <v>79</v>
      </c>
      <c r="C184" s="8">
        <v>92</v>
      </c>
      <c r="D184" s="8">
        <v>97</v>
      </c>
    </row>
    <row r="185" spans="1:4" ht="15.75" thickBot="1" x14ac:dyDescent="0.3">
      <c r="A185" s="7">
        <v>182</v>
      </c>
      <c r="B185" s="8">
        <v>79</v>
      </c>
      <c r="C185" s="8">
        <v>84</v>
      </c>
      <c r="D185" s="8">
        <v>100</v>
      </c>
    </row>
    <row r="186" spans="1:4" ht="15.75" thickBot="1" x14ac:dyDescent="0.3">
      <c r="A186" s="7">
        <v>183</v>
      </c>
      <c r="B186" s="8">
        <v>79</v>
      </c>
      <c r="C186" s="8">
        <v>80</v>
      </c>
      <c r="D186" s="8">
        <v>94</v>
      </c>
    </row>
    <row r="187" spans="1:4" ht="15.75" thickBot="1" x14ac:dyDescent="0.3">
      <c r="A187" s="7">
        <v>184</v>
      </c>
      <c r="B187" s="8">
        <v>84</v>
      </c>
      <c r="C187" s="8">
        <v>84</v>
      </c>
      <c r="D187" s="8">
        <v>94</v>
      </c>
    </row>
  </sheetData>
  <mergeCells count="2">
    <mergeCell ref="B1:B2"/>
    <mergeCell ref="C1:C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N16" sqref="N16"/>
    </sheetView>
  </sheetViews>
  <sheetFormatPr defaultRowHeight="15" x14ac:dyDescent="0.25"/>
  <cols>
    <col min="2" max="2" width="9.140625" style="11"/>
    <col min="5" max="5" width="20.140625" bestFit="1" customWidth="1"/>
  </cols>
  <sheetData>
    <row r="1" spans="1:15" s="2" customFormat="1" x14ac:dyDescent="0.25">
      <c r="B1" s="11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  <c r="J1" s="2" t="s">
        <v>62</v>
      </c>
      <c r="K1" s="2" t="s">
        <v>63</v>
      </c>
      <c r="L1" s="2" t="s">
        <v>64</v>
      </c>
      <c r="M1" s="2" t="s">
        <v>65</v>
      </c>
      <c r="N1" s="2" t="s">
        <v>66</v>
      </c>
    </row>
    <row r="2" spans="1:15" s="2" customFormat="1" ht="15.75" thickBot="1" x14ac:dyDescent="0.3">
      <c r="A2" s="10">
        <v>43132</v>
      </c>
      <c r="B2" s="13">
        <v>1.042799</v>
      </c>
      <c r="C2" s="13">
        <v>1.2024109999999999</v>
      </c>
      <c r="D2" s="13">
        <v>1.184671</v>
      </c>
      <c r="E2" s="13">
        <v>1.0823469999999999</v>
      </c>
      <c r="F2" s="13">
        <v>1.0916490000000001</v>
      </c>
      <c r="G2" s="13">
        <v>1.08799</v>
      </c>
      <c r="J2" s="2">
        <f>(C2-$B2)^2</f>
        <v>2.5475990543999957E-2</v>
      </c>
      <c r="K2" s="2">
        <f t="shared" ref="K2" si="0">(D2-$B2)^2</f>
        <v>2.0127664383999998E-2</v>
      </c>
      <c r="L2" s="2">
        <f t="shared" ref="L2" si="1">(E2-$B2)^2</f>
        <v>1.5640443039999935E-3</v>
      </c>
      <c r="M2" s="2">
        <f t="shared" ref="M2" si="2">(F2-$B2)^2</f>
        <v>2.386322500000006E-3</v>
      </c>
      <c r="N2" s="2">
        <f t="shared" ref="N2" si="3">(G2-$B2)^2</f>
        <v>2.0422264809999984E-3</v>
      </c>
    </row>
    <row r="3" spans="1:15" ht="15.75" thickBot="1" x14ac:dyDescent="0.3">
      <c r="A3" s="10">
        <v>43160</v>
      </c>
      <c r="B3" s="13">
        <v>1.053938</v>
      </c>
      <c r="C3" s="13">
        <v>1.042799</v>
      </c>
      <c r="D3" s="13">
        <v>1.0276879999999999</v>
      </c>
      <c r="E3" s="13">
        <v>1.066427</v>
      </c>
      <c r="F3" s="13">
        <v>1.065345</v>
      </c>
      <c r="G3" s="13">
        <v>1.1460680000000001</v>
      </c>
      <c r="H3" s="9"/>
      <c r="J3" s="2">
        <f>(C3-$B3)^2</f>
        <v>1.2407732100000023E-4</v>
      </c>
      <c r="K3" s="2">
        <f t="shared" ref="K3:N3" si="4">(D3-$B3)^2</f>
        <v>6.8906250000000564E-4</v>
      </c>
      <c r="L3" s="2">
        <f t="shared" si="4"/>
        <v>1.5597512099999931E-4</v>
      </c>
      <c r="M3" s="2">
        <f t="shared" si="4"/>
        <v>1.3011964899999875E-4</v>
      </c>
      <c r="N3" s="2">
        <f t="shared" si="4"/>
        <v>8.4879369000000083E-3</v>
      </c>
    </row>
    <row r="4" spans="1:15" ht="15.75" thickBot="1" x14ac:dyDescent="0.3">
      <c r="A4" s="10">
        <v>43191</v>
      </c>
      <c r="B4" s="13">
        <v>1.1447499999999999</v>
      </c>
      <c r="C4" s="13">
        <v>1.053938</v>
      </c>
      <c r="D4" s="13">
        <v>1.0388520000000001</v>
      </c>
      <c r="E4" s="13">
        <v>1.0577859999999999</v>
      </c>
      <c r="F4" s="13">
        <v>1.0438860000000001</v>
      </c>
      <c r="G4" s="13">
        <v>1.0577859999999999</v>
      </c>
      <c r="H4" s="9"/>
      <c r="J4" s="2">
        <f t="shared" ref="J4:J14" si="5">(C4-$B4)^2</f>
        <v>8.2468193439999803E-3</v>
      </c>
      <c r="K4" s="2">
        <f t="shared" ref="K4:K14" si="6">(D4-$B4)^2</f>
        <v>1.1214386403999963E-2</v>
      </c>
      <c r="L4" s="2">
        <f t="shared" ref="L4:L14" si="7">(E4-$B4)^2</f>
        <v>7.5627372960000074E-3</v>
      </c>
      <c r="M4" s="2">
        <f t="shared" ref="M4:M14" si="8">(F4-$B4)^2</f>
        <v>1.0173546495999969E-2</v>
      </c>
      <c r="N4" s="2">
        <f t="shared" ref="N4:N14" si="9">(G4-$B4)^2</f>
        <v>7.5627372960000074E-3</v>
      </c>
      <c r="O4" s="2"/>
    </row>
    <row r="5" spans="1:15" ht="15.75" thickBot="1" x14ac:dyDescent="0.3">
      <c r="A5" s="10">
        <v>43221</v>
      </c>
      <c r="B5" s="13">
        <v>1.2449509999999999</v>
      </c>
      <c r="C5" s="13">
        <v>1.1447499999999999</v>
      </c>
      <c r="D5" s="13">
        <v>1.1283879999999999</v>
      </c>
      <c r="E5" s="13">
        <v>1.095186</v>
      </c>
      <c r="F5" s="13">
        <v>1.137308</v>
      </c>
      <c r="G5" s="13">
        <v>1.180636</v>
      </c>
      <c r="H5" s="9"/>
      <c r="J5" s="2">
        <f t="shared" si="5"/>
        <v>1.0040240400999998E-2</v>
      </c>
      <c r="K5" s="2">
        <f t="shared" si="6"/>
        <v>1.3586932968999994E-2</v>
      </c>
      <c r="L5" s="2">
        <f t="shared" si="7"/>
        <v>2.2429555224999977E-2</v>
      </c>
      <c r="M5" s="2">
        <f t="shared" si="8"/>
        <v>1.1587015448999986E-2</v>
      </c>
      <c r="N5" s="2">
        <f t="shared" si="9"/>
        <v>4.1364192249999871E-3</v>
      </c>
      <c r="O5" s="2"/>
    </row>
    <row r="6" spans="1:15" ht="15.75" thickBot="1" x14ac:dyDescent="0.3">
      <c r="A6" s="10">
        <v>43252</v>
      </c>
      <c r="B6" s="13">
        <v>1.1812769999999999</v>
      </c>
      <c r="C6" s="13">
        <v>1.2449509999999999</v>
      </c>
      <c r="D6" s="13">
        <v>1.227406</v>
      </c>
      <c r="E6" s="13">
        <v>1.1650199999999999</v>
      </c>
      <c r="F6" s="13">
        <v>1.211732</v>
      </c>
      <c r="G6" s="13">
        <v>1.244653</v>
      </c>
      <c r="H6" s="9"/>
      <c r="J6" s="2">
        <f t="shared" si="5"/>
        <v>4.0543782760000015E-3</v>
      </c>
      <c r="K6" s="2">
        <f t="shared" si="6"/>
        <v>2.1278846410000079E-3</v>
      </c>
      <c r="L6" s="2">
        <f t="shared" si="7"/>
        <v>2.6429004899999892E-4</v>
      </c>
      <c r="M6" s="2">
        <f t="shared" si="8"/>
        <v>9.2750702500000732E-4</v>
      </c>
      <c r="N6" s="2">
        <f t="shared" si="9"/>
        <v>4.0165173760000122E-3</v>
      </c>
      <c r="O6" s="2"/>
    </row>
    <row r="7" spans="1:15" ht="15.75" thickBot="1" x14ac:dyDescent="0.3">
      <c r="A7" s="10">
        <v>43282</v>
      </c>
      <c r="B7" s="13">
        <v>1.3215889999999999</v>
      </c>
      <c r="C7" s="13">
        <v>1.1812769999999999</v>
      </c>
      <c r="D7" s="13">
        <v>1.164879</v>
      </c>
      <c r="E7" s="13">
        <v>1.168687</v>
      </c>
      <c r="F7" s="13">
        <v>1.17</v>
      </c>
      <c r="G7" s="13">
        <v>1.250221</v>
      </c>
      <c r="H7" s="9"/>
      <c r="J7" s="2">
        <f t="shared" si="5"/>
        <v>1.9687457343999997E-2</v>
      </c>
      <c r="K7" s="2">
        <f t="shared" si="6"/>
        <v>2.4558024099999971E-2</v>
      </c>
      <c r="L7" s="2">
        <f t="shared" si="7"/>
        <v>2.3379021603999961E-2</v>
      </c>
      <c r="M7" s="2">
        <f t="shared" si="8"/>
        <v>2.2979224920999991E-2</v>
      </c>
      <c r="N7" s="2">
        <f t="shared" si="9"/>
        <v>5.0933914239999819E-3</v>
      </c>
      <c r="O7" s="2"/>
    </row>
    <row r="8" spans="1:15" ht="15.75" thickBot="1" x14ac:dyDescent="0.3">
      <c r="A8" s="10">
        <v>43313</v>
      </c>
      <c r="B8" s="13">
        <v>1.409959</v>
      </c>
      <c r="C8" s="13">
        <v>1.3215889999999999</v>
      </c>
      <c r="D8" s="13">
        <v>1.303563</v>
      </c>
      <c r="E8" s="13">
        <v>1.2293430000000001</v>
      </c>
      <c r="F8" s="13">
        <v>1.2502819999999999</v>
      </c>
      <c r="G8" s="13">
        <v>1.2949980000000001</v>
      </c>
      <c r="H8" s="9"/>
      <c r="J8" s="2">
        <f t="shared" si="5"/>
        <v>7.8092569000000108E-3</v>
      </c>
      <c r="K8" s="2">
        <f t="shared" si="6"/>
        <v>1.1320108815999987E-2</v>
      </c>
      <c r="L8" s="2">
        <f t="shared" si="7"/>
        <v>3.2622139455999961E-2</v>
      </c>
      <c r="M8" s="2">
        <f t="shared" si="8"/>
        <v>2.5496744329000023E-2</v>
      </c>
      <c r="N8" s="2">
        <f t="shared" si="9"/>
        <v>1.321603152099997E-2</v>
      </c>
      <c r="O8" s="2"/>
    </row>
    <row r="9" spans="1:15" ht="15.75" thickBot="1" x14ac:dyDescent="0.3">
      <c r="A9" s="10">
        <v>43344</v>
      </c>
      <c r="B9" s="13">
        <v>1.3799170000000001</v>
      </c>
      <c r="C9" s="13">
        <v>1.409959</v>
      </c>
      <c r="D9" s="13">
        <v>1.3913249999999999</v>
      </c>
      <c r="E9" s="13">
        <v>1.3065709999999999</v>
      </c>
      <c r="F9" s="13">
        <v>1.296565</v>
      </c>
      <c r="G9" s="13">
        <v>1.3360719999999999</v>
      </c>
      <c r="H9" s="9"/>
      <c r="J9" s="2">
        <f t="shared" si="5"/>
        <v>9.0252176399999412E-4</v>
      </c>
      <c r="K9" s="2">
        <f t="shared" si="6"/>
        <v>1.3014246399999687E-4</v>
      </c>
      <c r="L9" s="2">
        <f t="shared" si="7"/>
        <v>5.3796357160000195E-3</v>
      </c>
      <c r="M9" s="2">
        <f t="shared" si="8"/>
        <v>6.9475559040000157E-3</v>
      </c>
      <c r="N9" s="2">
        <f t="shared" si="9"/>
        <v>1.9223840250000117E-3</v>
      </c>
      <c r="O9" s="2"/>
    </row>
    <row r="10" spans="1:15" ht="15.75" thickBot="1" x14ac:dyDescent="0.3">
      <c r="A10" s="10">
        <v>43374</v>
      </c>
      <c r="B10" s="13">
        <v>1.5508310000000001</v>
      </c>
      <c r="C10" s="13">
        <v>1.3799170000000001</v>
      </c>
      <c r="D10" s="13">
        <v>1.361915</v>
      </c>
      <c r="E10" s="13">
        <v>1.3400620000000001</v>
      </c>
      <c r="F10" s="13">
        <v>1.3482270000000001</v>
      </c>
      <c r="G10" s="13">
        <v>1.3471310000000001</v>
      </c>
      <c r="H10" s="9"/>
      <c r="J10" s="2">
        <f t="shared" si="5"/>
        <v>2.9211595396000004E-2</v>
      </c>
      <c r="K10" s="2">
        <f t="shared" si="6"/>
        <v>3.5689255056000034E-2</v>
      </c>
      <c r="L10" s="2">
        <f t="shared" si="7"/>
        <v>4.4423571360999996E-2</v>
      </c>
      <c r="M10" s="2">
        <f t="shared" si="8"/>
        <v>4.1048380815999999E-2</v>
      </c>
      <c r="N10" s="2">
        <f t="shared" si="9"/>
        <v>4.149369E-2</v>
      </c>
      <c r="O10" s="2"/>
    </row>
    <row r="11" spans="1:15" ht="15.75" thickBot="1" x14ac:dyDescent="0.3">
      <c r="A11" s="10">
        <v>43405</v>
      </c>
      <c r="B11" s="13">
        <v>1.467767</v>
      </c>
      <c r="C11" s="13">
        <v>1.5508310000000001</v>
      </c>
      <c r="D11" s="13">
        <v>1.5316860000000001</v>
      </c>
      <c r="E11" s="13">
        <v>1.435425</v>
      </c>
      <c r="F11" s="13">
        <v>1.429856</v>
      </c>
      <c r="G11" s="13">
        <v>1.4270769999999999</v>
      </c>
      <c r="H11" s="9"/>
      <c r="J11" s="2">
        <f t="shared" si="5"/>
        <v>6.8996280960000045E-3</v>
      </c>
      <c r="K11" s="2">
        <f t="shared" si="6"/>
        <v>4.0856385610000077E-3</v>
      </c>
      <c r="L11" s="2">
        <f t="shared" si="7"/>
        <v>1.046004964000006E-3</v>
      </c>
      <c r="M11" s="2">
        <f t="shared" si="8"/>
        <v>1.4372439210000021E-3</v>
      </c>
      <c r="N11" s="2">
        <f t="shared" si="9"/>
        <v>1.6556761000000094E-3</v>
      </c>
      <c r="O11" s="2"/>
    </row>
    <row r="12" spans="1:15" ht="15.75" thickBot="1" x14ac:dyDescent="0.3">
      <c r="A12" s="10">
        <v>43435</v>
      </c>
      <c r="B12" s="13">
        <v>1.5258119999999999</v>
      </c>
      <c r="C12" s="13">
        <v>1.467767</v>
      </c>
      <c r="D12" s="13">
        <v>1.449554</v>
      </c>
      <c r="E12" s="13">
        <v>1.444258</v>
      </c>
      <c r="F12" s="13">
        <v>1.4419580000000001</v>
      </c>
      <c r="G12" s="13">
        <v>1.467597</v>
      </c>
      <c r="H12" s="9"/>
      <c r="J12" s="2">
        <f t="shared" si="5"/>
        <v>3.3692220249999885E-3</v>
      </c>
      <c r="K12" s="2">
        <f t="shared" si="6"/>
        <v>5.8152825639999906E-3</v>
      </c>
      <c r="L12" s="2">
        <f t="shared" si="7"/>
        <v>6.6510549159999842E-3</v>
      </c>
      <c r="M12" s="2">
        <f t="shared" si="8"/>
        <v>7.0314933159999786E-3</v>
      </c>
      <c r="N12" s="2">
        <f t="shared" si="9"/>
        <v>3.3889862249999892E-3</v>
      </c>
      <c r="O12" s="2"/>
    </row>
    <row r="13" spans="1:15" ht="15.75" thickBot="1" x14ac:dyDescent="0.3">
      <c r="A13" s="10">
        <v>43466</v>
      </c>
      <c r="B13" s="13">
        <v>1.592044</v>
      </c>
      <c r="C13" s="13">
        <v>1.5258119999999999</v>
      </c>
      <c r="D13" s="13">
        <v>1.5074939999999999</v>
      </c>
      <c r="E13" s="13">
        <v>1.479274</v>
      </c>
      <c r="F13" s="13">
        <v>1.47464</v>
      </c>
      <c r="G13" s="13">
        <v>1.511692</v>
      </c>
      <c r="H13" s="9"/>
      <c r="J13" s="2">
        <f t="shared" si="5"/>
        <v>4.3866778240000091E-3</v>
      </c>
      <c r="K13" s="2">
        <f t="shared" si="6"/>
        <v>7.1487025000000213E-3</v>
      </c>
      <c r="L13" s="2">
        <f t="shared" si="7"/>
        <v>1.2717072900000008E-2</v>
      </c>
      <c r="M13" s="2">
        <f t="shared" si="8"/>
        <v>1.3783699216000015E-2</v>
      </c>
      <c r="N13" s="2">
        <f t="shared" si="9"/>
        <v>6.4564439039999965E-3</v>
      </c>
      <c r="O13" s="2"/>
    </row>
    <row r="14" spans="1:15" ht="15.75" thickBot="1" x14ac:dyDescent="0.3">
      <c r="A14" s="10">
        <v>43497</v>
      </c>
      <c r="B14" s="13">
        <v>1.660164</v>
      </c>
      <c r="C14" s="13">
        <v>1.592044</v>
      </c>
      <c r="D14" s="13">
        <v>1.5736669999999999</v>
      </c>
      <c r="E14" s="13">
        <v>1.5313699999999999</v>
      </c>
      <c r="F14" s="13">
        <v>1.5503169999999999</v>
      </c>
      <c r="G14" s="13">
        <v>1.5027630000000001</v>
      </c>
      <c r="H14" s="9"/>
      <c r="J14" s="2">
        <f t="shared" si="5"/>
        <v>4.6403343999999944E-3</v>
      </c>
      <c r="K14" s="2">
        <f t="shared" si="6"/>
        <v>7.4817310090000083E-3</v>
      </c>
      <c r="L14" s="2">
        <f t="shared" si="7"/>
        <v>1.658789443600002E-2</v>
      </c>
      <c r="M14" s="2">
        <f t="shared" si="8"/>
        <v>1.2066363409000006E-2</v>
      </c>
      <c r="N14" s="2">
        <f t="shared" si="9"/>
        <v>2.4775074800999969E-2</v>
      </c>
      <c r="O14" s="2"/>
    </row>
    <row r="16" spans="1:15" ht="15.75" thickBot="1" x14ac:dyDescent="0.3">
      <c r="B16" s="9"/>
      <c r="C16" s="12"/>
      <c r="D16" s="12"/>
      <c r="E16" s="12"/>
      <c r="F16" s="12"/>
      <c r="G16" s="12"/>
      <c r="H16" s="12"/>
      <c r="I16" s="2"/>
      <c r="J16" s="2">
        <f>AVERAGE(J2:J14)</f>
        <v>9.6037076642307637E-3</v>
      </c>
      <c r="K16" s="2">
        <f t="shared" ref="K16:N16" si="10">AVERAGE(K2:K14)</f>
        <v>1.1074985843692304E-2</v>
      </c>
      <c r="L16" s="2">
        <f t="shared" si="10"/>
        <v>1.344484594984615E-2</v>
      </c>
      <c r="M16" s="2">
        <f t="shared" si="10"/>
        <v>1.1999632073153845E-2</v>
      </c>
      <c r="N16" s="2">
        <f t="shared" si="10"/>
        <v>9.5575011752307634E-3</v>
      </c>
      <c r="O16" s="2"/>
    </row>
    <row r="17" spans="2:8" ht="15.75" thickBot="1" x14ac:dyDescent="0.3">
      <c r="B17" s="7"/>
      <c r="C17" s="13"/>
      <c r="D17" s="13"/>
      <c r="E17" s="13"/>
      <c r="F17" s="13"/>
      <c r="G17" s="13"/>
      <c r="H17" s="13"/>
    </row>
    <row r="18" spans="2:8" ht="15.75" thickBot="1" x14ac:dyDescent="0.3">
      <c r="B18" s="7"/>
      <c r="C18" s="13"/>
      <c r="D18" s="13"/>
      <c r="E18" s="13"/>
      <c r="F18" s="13"/>
      <c r="G18" s="13"/>
      <c r="H18" s="13"/>
    </row>
    <row r="19" spans="2:8" ht="15.75" thickBot="1" x14ac:dyDescent="0.3">
      <c r="B19" s="7"/>
      <c r="C19" s="13"/>
      <c r="D19" s="13"/>
      <c r="E19" s="13"/>
      <c r="F19" s="13"/>
      <c r="G19" s="13"/>
      <c r="H19" s="13"/>
    </row>
    <row r="20" spans="2:8" ht="15.75" thickBot="1" x14ac:dyDescent="0.3">
      <c r="B20" s="7"/>
      <c r="C20" s="13"/>
      <c r="D20" s="13"/>
      <c r="E20" s="13"/>
      <c r="F20" s="13"/>
      <c r="G20" s="13"/>
      <c r="H20" s="13"/>
    </row>
    <row r="21" spans="2:8" ht="15.75" thickBot="1" x14ac:dyDescent="0.3">
      <c r="B21" s="7"/>
      <c r="C21" s="13"/>
      <c r="D21" s="13"/>
      <c r="E21" s="13"/>
      <c r="F21" s="13"/>
      <c r="G21" s="13"/>
      <c r="H21" s="13"/>
    </row>
    <row r="22" spans="2:8" ht="15.75" thickBot="1" x14ac:dyDescent="0.3">
      <c r="B22" s="7"/>
      <c r="C22" s="13"/>
      <c r="D22" s="13"/>
      <c r="E22" s="13"/>
      <c r="F22" s="13"/>
      <c r="G22" s="13"/>
      <c r="H22" s="13"/>
    </row>
    <row r="23" spans="2:8" ht="15.75" thickBot="1" x14ac:dyDescent="0.3">
      <c r="B23" s="7"/>
      <c r="C23" s="13"/>
      <c r="D23" s="13"/>
      <c r="E23" s="13"/>
      <c r="F23" s="13"/>
      <c r="G23" s="13"/>
      <c r="H23" s="13"/>
    </row>
    <row r="24" spans="2:8" ht="15.75" thickBot="1" x14ac:dyDescent="0.3">
      <c r="B24" s="7"/>
      <c r="C24" s="13"/>
      <c r="D24" s="13"/>
      <c r="E24" s="13"/>
      <c r="F24" s="13"/>
      <c r="G24" s="13"/>
      <c r="H24" s="13"/>
    </row>
    <row r="25" spans="2:8" ht="15.75" thickBot="1" x14ac:dyDescent="0.3">
      <c r="B25" s="7"/>
      <c r="C25" s="13"/>
      <c r="D25" s="13"/>
      <c r="E25" s="13"/>
      <c r="F25" s="13"/>
      <c r="G25" s="13"/>
      <c r="H25" s="13"/>
    </row>
    <row r="26" spans="2:8" ht="15.75" thickBot="1" x14ac:dyDescent="0.3">
      <c r="B26" s="7"/>
      <c r="C26" s="13"/>
      <c r="D26" s="13"/>
      <c r="E26" s="13"/>
      <c r="F26" s="13"/>
      <c r="G26" s="13"/>
      <c r="H26" s="13"/>
    </row>
    <row r="27" spans="2:8" ht="15.75" thickBot="1" x14ac:dyDescent="0.3">
      <c r="B27" s="7"/>
      <c r="C27" s="13"/>
      <c r="D27" s="13"/>
      <c r="E27" s="13"/>
      <c r="F27" s="13"/>
      <c r="G27" s="13"/>
      <c r="H27" s="13"/>
    </row>
    <row r="28" spans="2:8" ht="15.75" thickBot="1" x14ac:dyDescent="0.3">
      <c r="B28" s="7"/>
      <c r="C28" s="13"/>
      <c r="D28" s="13"/>
      <c r="E28" s="13"/>
      <c r="F28" s="13"/>
      <c r="G28" s="13"/>
      <c r="H28" s="13"/>
    </row>
    <row r="29" spans="2:8" ht="15.75" thickBot="1" x14ac:dyDescent="0.3">
      <c r="B29" s="7"/>
      <c r="C29" s="13"/>
      <c r="D29" s="13"/>
      <c r="E29" s="13"/>
      <c r="F29" s="13"/>
      <c r="G29" s="13"/>
      <c r="H29" s="13"/>
    </row>
  </sheetData>
  <conditionalFormatting sqref="J16:N16">
    <cfRule type="top10" dxfId="5" priority="1" bottom="1" rank="1"/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F1" workbookViewId="0">
      <selection activeCell="J16" sqref="J16:N16"/>
    </sheetView>
  </sheetViews>
  <sheetFormatPr defaultRowHeight="15" x14ac:dyDescent="0.25"/>
  <cols>
    <col min="1" max="1" width="9.140625" style="2"/>
  </cols>
  <sheetData>
    <row r="1" spans="1:15" x14ac:dyDescent="0.25">
      <c r="B1" s="11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  <c r="H1" s="2"/>
      <c r="J1" s="2" t="s">
        <v>62</v>
      </c>
      <c r="K1" s="2" t="s">
        <v>63</v>
      </c>
      <c r="L1" s="2" t="s">
        <v>64</v>
      </c>
      <c r="M1" s="2" t="s">
        <v>65</v>
      </c>
      <c r="N1" s="2" t="s">
        <v>66</v>
      </c>
    </row>
    <row r="2" spans="1:15" ht="15.75" thickBot="1" x14ac:dyDescent="0.3">
      <c r="A2" s="10">
        <v>43132</v>
      </c>
      <c r="B2" s="13">
        <v>1.042799</v>
      </c>
      <c r="C2" s="14" t="s">
        <v>72</v>
      </c>
      <c r="D2" s="14" t="s">
        <v>72</v>
      </c>
      <c r="E2" s="14" t="s">
        <v>72</v>
      </c>
      <c r="F2" s="14" t="s">
        <v>72</v>
      </c>
      <c r="G2" s="14" t="s">
        <v>72</v>
      </c>
      <c r="J2" s="2"/>
      <c r="K2" s="2"/>
      <c r="L2" s="2"/>
      <c r="M2" s="2"/>
      <c r="N2" s="2"/>
      <c r="O2" s="2"/>
    </row>
    <row r="3" spans="1:15" ht="15.75" thickBot="1" x14ac:dyDescent="0.3">
      <c r="A3" s="10">
        <v>43160</v>
      </c>
      <c r="B3" s="13">
        <v>1.053938</v>
      </c>
      <c r="C3" s="13">
        <v>1.2024109999999999</v>
      </c>
      <c r="D3" s="13">
        <v>1.184671</v>
      </c>
      <c r="E3" s="13">
        <v>1.0823469999999999</v>
      </c>
      <c r="F3" s="13">
        <v>1.0916490000000001</v>
      </c>
      <c r="G3" s="13">
        <v>1.08799</v>
      </c>
      <c r="H3" s="9"/>
      <c r="J3" s="2">
        <f>(C3-$B3)^2</f>
        <v>2.2044231728999959E-2</v>
      </c>
      <c r="K3" s="2">
        <f t="shared" ref="K3:N3" si="0">(D3-$B3)^2</f>
        <v>1.7091117288999997E-2</v>
      </c>
      <c r="L3" s="2">
        <f t="shared" si="0"/>
        <v>8.0707128099999467E-4</v>
      </c>
      <c r="M3" s="2">
        <f t="shared" si="0"/>
        <v>1.4221195210000037E-3</v>
      </c>
      <c r="N3" s="2">
        <f t="shared" si="0"/>
        <v>1.1595387039999979E-3</v>
      </c>
      <c r="O3" s="2"/>
    </row>
    <row r="4" spans="1:15" ht="15.75" thickBot="1" x14ac:dyDescent="0.3">
      <c r="A4" s="10">
        <v>43191</v>
      </c>
      <c r="B4" s="13">
        <v>1.1447499999999999</v>
      </c>
      <c r="C4" s="13">
        <v>1.042799</v>
      </c>
      <c r="D4" s="13">
        <v>1.0276879999999999</v>
      </c>
      <c r="E4" s="13">
        <v>1.066427</v>
      </c>
      <c r="F4" s="13">
        <v>1.065345</v>
      </c>
      <c r="G4" s="13">
        <v>1.1460680000000001</v>
      </c>
      <c r="H4" s="9"/>
      <c r="J4" s="2">
        <f t="shared" ref="J4:J14" si="1">(C4-$B4)^2</f>
        <v>1.0394006400999981E-2</v>
      </c>
      <c r="K4" s="2">
        <f t="shared" ref="K4:K14" si="2">(D4-$B4)^2</f>
        <v>1.3703511844E-2</v>
      </c>
      <c r="L4" s="2">
        <f t="shared" ref="L4:L14" si="3">(E4-$B4)^2</f>
        <v>6.1344923289999879E-3</v>
      </c>
      <c r="M4" s="2">
        <f t="shared" ref="M4:M14" si="4">(F4-$B4)^2</f>
        <v>6.305154024999992E-3</v>
      </c>
      <c r="N4" s="2">
        <f t="shared" ref="N4:N14" si="5">(G4-$B4)^2</f>
        <v>1.7371240000004016E-6</v>
      </c>
      <c r="O4" s="2"/>
    </row>
    <row r="5" spans="1:15" ht="15.75" thickBot="1" x14ac:dyDescent="0.3">
      <c r="A5" s="10">
        <v>43221</v>
      </c>
      <c r="B5" s="13">
        <v>1.2449509999999999</v>
      </c>
      <c r="C5" s="13">
        <v>1.053938</v>
      </c>
      <c r="D5" s="13">
        <v>1.0388520000000001</v>
      </c>
      <c r="E5" s="13">
        <v>1.0577859999999999</v>
      </c>
      <c r="F5" s="13">
        <v>1.0438860000000001</v>
      </c>
      <c r="G5" s="13">
        <v>1.0577859999999999</v>
      </c>
      <c r="H5" s="9"/>
      <c r="J5" s="2">
        <f t="shared" si="1"/>
        <v>3.6485966168999955E-2</v>
      </c>
      <c r="K5" s="2">
        <f t="shared" si="2"/>
        <v>4.2476797800999923E-2</v>
      </c>
      <c r="L5" s="2">
        <f t="shared" si="3"/>
        <v>3.5030737225000011E-2</v>
      </c>
      <c r="M5" s="2">
        <f t="shared" si="4"/>
        <v>4.0427134224999932E-2</v>
      </c>
      <c r="N5" s="2">
        <f t="shared" si="5"/>
        <v>3.5030737225000011E-2</v>
      </c>
      <c r="O5" s="2"/>
    </row>
    <row r="6" spans="1:15" ht="15.75" thickBot="1" x14ac:dyDescent="0.3">
      <c r="A6" s="10">
        <v>43252</v>
      </c>
      <c r="B6" s="13">
        <v>1.1812769999999999</v>
      </c>
      <c r="C6" s="13">
        <v>1.1447499999999999</v>
      </c>
      <c r="D6" s="13">
        <v>1.1283879999999999</v>
      </c>
      <c r="E6" s="13">
        <v>1.095186</v>
      </c>
      <c r="F6" s="13">
        <v>1.137308</v>
      </c>
      <c r="G6" s="13">
        <v>1.180636</v>
      </c>
      <c r="H6" s="9"/>
      <c r="J6" s="2">
        <f t="shared" si="1"/>
        <v>1.3342217289999982E-3</v>
      </c>
      <c r="K6" s="2">
        <f t="shared" si="2"/>
        <v>2.7972463209999963E-3</v>
      </c>
      <c r="L6" s="2">
        <f t="shared" si="3"/>
        <v>7.4116602809999859E-3</v>
      </c>
      <c r="M6" s="2">
        <f t="shared" si="4"/>
        <v>1.9332729609999933E-3</v>
      </c>
      <c r="N6" s="2">
        <f t="shared" si="5"/>
        <v>4.108809999998611E-7</v>
      </c>
      <c r="O6" s="2"/>
    </row>
    <row r="7" spans="1:15" ht="15.75" thickBot="1" x14ac:dyDescent="0.3">
      <c r="A7" s="10">
        <v>43282</v>
      </c>
      <c r="B7" s="13">
        <v>1.3215889999999999</v>
      </c>
      <c r="C7" s="13">
        <v>1.2449509999999999</v>
      </c>
      <c r="D7" s="13">
        <v>1.227406</v>
      </c>
      <c r="E7" s="13">
        <v>1.1650199999999999</v>
      </c>
      <c r="F7" s="13">
        <v>1.211732</v>
      </c>
      <c r="G7" s="13">
        <v>1.244653</v>
      </c>
      <c r="H7" s="9"/>
      <c r="J7" s="2">
        <f t="shared" si="1"/>
        <v>5.8733830439999975E-3</v>
      </c>
      <c r="K7" s="2">
        <f t="shared" si="2"/>
        <v>8.870437488999983E-3</v>
      </c>
      <c r="L7" s="2">
        <f t="shared" si="3"/>
        <v>2.4513851760999988E-2</v>
      </c>
      <c r="M7" s="2">
        <f t="shared" si="4"/>
        <v>1.2068560448999972E-2</v>
      </c>
      <c r="N7" s="2">
        <f t="shared" si="5"/>
        <v>5.9191480959999839E-3</v>
      </c>
      <c r="O7" s="2"/>
    </row>
    <row r="8" spans="1:15" ht="15.75" thickBot="1" x14ac:dyDescent="0.3">
      <c r="A8" s="10">
        <v>43313</v>
      </c>
      <c r="B8" s="13">
        <v>1.409959</v>
      </c>
      <c r="C8" s="13">
        <v>1.1812769999999999</v>
      </c>
      <c r="D8" s="13">
        <v>1.164879</v>
      </c>
      <c r="E8" s="13">
        <v>1.168687</v>
      </c>
      <c r="F8" s="13">
        <v>1.17</v>
      </c>
      <c r="G8" s="13">
        <v>1.250221</v>
      </c>
      <c r="H8" s="9"/>
      <c r="J8" s="2">
        <f t="shared" si="1"/>
        <v>5.2295457124000022E-2</v>
      </c>
      <c r="K8" s="2">
        <f t="shared" si="2"/>
        <v>6.006420639999998E-2</v>
      </c>
      <c r="L8" s="2">
        <f t="shared" si="3"/>
        <v>5.8212177983999969E-2</v>
      </c>
      <c r="M8" s="2">
        <f t="shared" si="4"/>
        <v>5.7580321681000017E-2</v>
      </c>
      <c r="N8" s="2">
        <f t="shared" si="5"/>
        <v>2.551622864399998E-2</v>
      </c>
      <c r="O8" s="2"/>
    </row>
    <row r="9" spans="1:15" ht="15.75" thickBot="1" x14ac:dyDescent="0.3">
      <c r="A9" s="10">
        <v>43344</v>
      </c>
      <c r="B9" s="13">
        <v>1.3799170000000001</v>
      </c>
      <c r="C9" s="13">
        <v>1.3215889999999999</v>
      </c>
      <c r="D9" s="13">
        <v>1.303563</v>
      </c>
      <c r="E9" s="13">
        <v>1.2293430000000001</v>
      </c>
      <c r="F9" s="13">
        <v>1.2502819999999999</v>
      </c>
      <c r="G9" s="13">
        <v>1.2949980000000001</v>
      </c>
      <c r="H9" s="9"/>
      <c r="J9" s="2">
        <f t="shared" si="1"/>
        <v>3.4021555840000185E-3</v>
      </c>
      <c r="K9" s="2">
        <f t="shared" si="2"/>
        <v>5.8299333160000046E-3</v>
      </c>
      <c r="L9" s="2">
        <f t="shared" si="3"/>
        <v>2.2672529475999997E-2</v>
      </c>
      <c r="M9" s="2">
        <f t="shared" si="4"/>
        <v>1.6805233225000042E-2</v>
      </c>
      <c r="N9" s="2">
        <f t="shared" si="5"/>
        <v>7.2112365609999941E-3</v>
      </c>
      <c r="O9" s="2"/>
    </row>
    <row r="10" spans="1:15" ht="15.75" thickBot="1" x14ac:dyDescent="0.3">
      <c r="A10" s="10">
        <v>43374</v>
      </c>
      <c r="B10" s="13">
        <v>1.5508310000000001</v>
      </c>
      <c r="C10" s="13">
        <v>1.409959</v>
      </c>
      <c r="D10" s="13">
        <v>1.3913249999999999</v>
      </c>
      <c r="E10" s="13">
        <v>1.3065709999999999</v>
      </c>
      <c r="F10" s="13">
        <v>1.296565</v>
      </c>
      <c r="G10" s="13">
        <v>1.3360719999999999</v>
      </c>
      <c r="H10" s="9"/>
      <c r="J10" s="2">
        <f t="shared" si="1"/>
        <v>1.9844920384000032E-2</v>
      </c>
      <c r="K10" s="2">
        <f t="shared" si="2"/>
        <v>2.5442164036000046E-2</v>
      </c>
      <c r="L10" s="2">
        <f t="shared" si="3"/>
        <v>5.9662947600000071E-2</v>
      </c>
      <c r="M10" s="2">
        <f t="shared" si="4"/>
        <v>6.4651198756000047E-2</v>
      </c>
      <c r="N10" s="2">
        <f t="shared" si="5"/>
        <v>4.612142808100006E-2</v>
      </c>
      <c r="O10" s="2"/>
    </row>
    <row r="11" spans="1:15" ht="15.75" thickBot="1" x14ac:dyDescent="0.3">
      <c r="A11" s="10">
        <v>43405</v>
      </c>
      <c r="B11" s="13">
        <v>1.467767</v>
      </c>
      <c r="C11" s="13">
        <v>1.3799170000000001</v>
      </c>
      <c r="D11" s="13">
        <v>1.361915</v>
      </c>
      <c r="E11" s="13">
        <v>1.3400620000000001</v>
      </c>
      <c r="F11" s="13">
        <v>1.3482270000000001</v>
      </c>
      <c r="G11" s="13">
        <v>1.3471310000000001</v>
      </c>
      <c r="H11" s="9"/>
      <c r="J11" s="2">
        <f t="shared" si="1"/>
        <v>7.7176224999999975E-3</v>
      </c>
      <c r="K11" s="2">
        <f t="shared" si="2"/>
        <v>1.1204645904000013E-2</v>
      </c>
      <c r="L11" s="2">
        <f t="shared" si="3"/>
        <v>1.6308567024999988E-2</v>
      </c>
      <c r="M11" s="2">
        <f t="shared" si="4"/>
        <v>1.4289811599999995E-2</v>
      </c>
      <c r="N11" s="2">
        <f t="shared" si="5"/>
        <v>1.4553044495999992E-2</v>
      </c>
      <c r="O11" s="2"/>
    </row>
    <row r="12" spans="1:15" ht="15.75" thickBot="1" x14ac:dyDescent="0.3">
      <c r="A12" s="10">
        <v>43435</v>
      </c>
      <c r="B12" s="13">
        <v>1.5258119999999999</v>
      </c>
      <c r="C12" s="13">
        <v>1.5508310000000001</v>
      </c>
      <c r="D12" s="13">
        <v>1.5316860000000001</v>
      </c>
      <c r="E12" s="13">
        <v>1.435425</v>
      </c>
      <c r="F12" s="13">
        <v>1.429856</v>
      </c>
      <c r="G12" s="13">
        <v>1.4270769999999999</v>
      </c>
      <c r="H12" s="9"/>
      <c r="J12" s="2">
        <f t="shared" si="1"/>
        <v>6.2595036100000626E-4</v>
      </c>
      <c r="K12" s="2">
        <f t="shared" si="2"/>
        <v>3.4503876000001844E-5</v>
      </c>
      <c r="L12" s="2">
        <f t="shared" si="3"/>
        <v>8.1698097689999992E-3</v>
      </c>
      <c r="M12" s="2">
        <f t="shared" si="4"/>
        <v>9.2075539359999861E-3</v>
      </c>
      <c r="N12" s="2">
        <f t="shared" si="5"/>
        <v>9.7486002250000026E-3</v>
      </c>
      <c r="O12" s="2"/>
    </row>
    <row r="13" spans="1:15" ht="15.75" thickBot="1" x14ac:dyDescent="0.3">
      <c r="A13" s="10">
        <v>43466</v>
      </c>
      <c r="B13" s="13">
        <v>1.592044</v>
      </c>
      <c r="C13" s="13">
        <v>1.467767</v>
      </c>
      <c r="D13" s="13">
        <v>1.449554</v>
      </c>
      <c r="E13" s="13">
        <v>1.444258</v>
      </c>
      <c r="F13" s="13">
        <v>1.4419580000000001</v>
      </c>
      <c r="G13" s="13">
        <v>1.467597</v>
      </c>
      <c r="H13" s="9"/>
      <c r="J13" s="2">
        <f t="shared" si="1"/>
        <v>1.5444772728999993E-2</v>
      </c>
      <c r="K13" s="2">
        <f t="shared" si="2"/>
        <v>2.0303400100000001E-2</v>
      </c>
      <c r="L13" s="2">
        <f t="shared" si="3"/>
        <v>2.1840701795999992E-2</v>
      </c>
      <c r="M13" s="2">
        <f t="shared" si="4"/>
        <v>2.2525807395999981E-2</v>
      </c>
      <c r="N13" s="2">
        <f t="shared" si="5"/>
        <v>1.5487055808999993E-2</v>
      </c>
      <c r="O13" s="2"/>
    </row>
    <row r="14" spans="1:15" ht="15.75" thickBot="1" x14ac:dyDescent="0.3">
      <c r="A14" s="10">
        <v>43497</v>
      </c>
      <c r="B14" s="13">
        <v>1.660164</v>
      </c>
      <c r="C14" s="13">
        <v>1.5258119999999999</v>
      </c>
      <c r="D14" s="13">
        <v>1.5074939999999999</v>
      </c>
      <c r="E14" s="13">
        <v>1.479274</v>
      </c>
      <c r="F14" s="13">
        <v>1.47464</v>
      </c>
      <c r="G14" s="13">
        <v>1.511692</v>
      </c>
      <c r="H14" s="9"/>
      <c r="J14" s="2">
        <f t="shared" si="1"/>
        <v>1.8050459904000008E-2</v>
      </c>
      <c r="K14" s="2">
        <f t="shared" si="2"/>
        <v>2.3308128900000027E-2</v>
      </c>
      <c r="L14" s="2">
        <f t="shared" si="3"/>
        <v>3.2721192099999998E-2</v>
      </c>
      <c r="M14" s="2">
        <f t="shared" si="4"/>
        <v>3.4419154576000005E-2</v>
      </c>
      <c r="N14" s="2">
        <f t="shared" si="5"/>
        <v>2.2043934783999981E-2</v>
      </c>
      <c r="O14" s="2"/>
    </row>
    <row r="16" spans="1:15" x14ac:dyDescent="0.25">
      <c r="J16" s="2">
        <f>AVERAGE(J3:J14)</f>
        <v>1.6126095638166662E-2</v>
      </c>
      <c r="K16" s="2">
        <f t="shared" ref="K16:N16" si="6">AVERAGE(K3:K14)</f>
        <v>1.9260507773000004E-2</v>
      </c>
      <c r="L16" s="2">
        <f t="shared" si="6"/>
        <v>2.4457144885583332E-2</v>
      </c>
      <c r="M16" s="2">
        <f t="shared" si="6"/>
        <v>2.3469610195916663E-2</v>
      </c>
      <c r="N16" s="2">
        <f t="shared" si="6"/>
        <v>1.5232758385833337E-2</v>
      </c>
    </row>
  </sheetData>
  <conditionalFormatting sqref="J16:N16">
    <cfRule type="top10" dxfId="4" priority="1" bottom="1" rank="1"/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selection activeCell="J16" sqref="J16:N16"/>
    </sheetView>
  </sheetViews>
  <sheetFormatPr defaultRowHeight="15" x14ac:dyDescent="0.25"/>
  <sheetData>
    <row r="1" spans="1:24" s="2" customFormat="1" x14ac:dyDescent="0.25">
      <c r="B1" s="11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</row>
    <row r="2" spans="1:24" ht="15.75" thickBot="1" x14ac:dyDescent="0.3">
      <c r="A2" s="10">
        <v>43132</v>
      </c>
      <c r="B2" s="9">
        <v>1.042799</v>
      </c>
      <c r="C2" s="9" t="s">
        <v>72</v>
      </c>
      <c r="D2" s="9" t="s">
        <v>72</v>
      </c>
      <c r="E2" s="9" t="s">
        <v>72</v>
      </c>
      <c r="F2" s="9" t="s">
        <v>72</v>
      </c>
      <c r="G2" s="9" t="s">
        <v>72</v>
      </c>
      <c r="R2" s="9"/>
      <c r="S2" s="12"/>
      <c r="T2" s="12"/>
      <c r="U2" s="12"/>
      <c r="V2" s="12"/>
      <c r="W2" s="12"/>
      <c r="X2" s="12"/>
    </row>
    <row r="3" spans="1:24" ht="15.75" thickBot="1" x14ac:dyDescent="0.3">
      <c r="A3" s="10">
        <v>43160</v>
      </c>
      <c r="B3" s="9">
        <v>1.053938</v>
      </c>
      <c r="C3" s="9" t="s">
        <v>72</v>
      </c>
      <c r="D3" s="9" t="s">
        <v>72</v>
      </c>
      <c r="E3" s="9" t="s">
        <v>72</v>
      </c>
      <c r="F3" s="9" t="s">
        <v>72</v>
      </c>
      <c r="G3" s="9" t="s">
        <v>72</v>
      </c>
      <c r="H3" s="9"/>
      <c r="R3" s="7" t="s">
        <v>67</v>
      </c>
      <c r="S3" s="13">
        <v>1.042799</v>
      </c>
      <c r="T3" s="14" t="s">
        <v>72</v>
      </c>
      <c r="U3" s="14" t="s">
        <v>72</v>
      </c>
      <c r="V3" s="14" t="s">
        <v>72</v>
      </c>
      <c r="W3" s="14" t="s">
        <v>72</v>
      </c>
      <c r="X3" s="14" t="s">
        <v>72</v>
      </c>
    </row>
    <row r="4" spans="1:24" ht="15.75" thickBot="1" x14ac:dyDescent="0.3">
      <c r="A4" s="10">
        <v>43191</v>
      </c>
      <c r="B4" s="9">
        <v>1.1447499999999999</v>
      </c>
      <c r="C4" s="9">
        <v>1.2024109999999999</v>
      </c>
      <c r="D4" s="9">
        <v>1.184671</v>
      </c>
      <c r="E4" s="9">
        <v>1.0823469999999999</v>
      </c>
      <c r="F4" s="9">
        <v>1.0916490000000001</v>
      </c>
      <c r="G4" s="9">
        <v>1.08799</v>
      </c>
      <c r="H4" s="9"/>
      <c r="J4" s="2">
        <f t="shared" ref="J4:J13" si="0">(C4-$B4)^2</f>
        <v>3.3247909209999957E-3</v>
      </c>
      <c r="K4" s="2">
        <f t="shared" ref="K4:K13" si="1">(D4-$B4)^2</f>
        <v>1.5936862410000077E-3</v>
      </c>
      <c r="L4" s="2">
        <f t="shared" ref="L4:L13" si="2">(E4-$B4)^2</f>
        <v>3.8941344089999984E-3</v>
      </c>
      <c r="M4" s="2">
        <f t="shared" ref="M4:M13" si="3">(F4-$B4)^2</f>
        <v>2.8197162009999835E-3</v>
      </c>
      <c r="N4" s="2">
        <f t="shared" ref="N4:N13" si="4">(G4-$B4)^2</f>
        <v>3.221697599999991E-3</v>
      </c>
      <c r="R4" s="7" t="s">
        <v>68</v>
      </c>
      <c r="S4" s="13">
        <v>1.053938</v>
      </c>
      <c r="T4" s="14" t="s">
        <v>72</v>
      </c>
      <c r="U4" s="14" t="s">
        <v>72</v>
      </c>
      <c r="V4" s="14" t="s">
        <v>72</v>
      </c>
      <c r="W4" s="14" t="s">
        <v>72</v>
      </c>
      <c r="X4" s="14" t="s">
        <v>72</v>
      </c>
    </row>
    <row r="5" spans="1:24" ht="15.75" thickBot="1" x14ac:dyDescent="0.3">
      <c r="A5" s="10">
        <v>43221</v>
      </c>
      <c r="B5" s="9">
        <v>1.2449509999999999</v>
      </c>
      <c r="C5" s="9">
        <v>1.042799</v>
      </c>
      <c r="D5" s="9">
        <v>1.0276879999999999</v>
      </c>
      <c r="E5" s="9">
        <v>1.066427</v>
      </c>
      <c r="F5" s="9">
        <v>1.065345</v>
      </c>
      <c r="G5" s="9">
        <v>1.1460680000000001</v>
      </c>
      <c r="H5" s="9"/>
      <c r="J5" s="2">
        <f t="shared" si="0"/>
        <v>4.0865431103999955E-2</v>
      </c>
      <c r="K5" s="2">
        <f t="shared" si="1"/>
        <v>4.7203211168999996E-2</v>
      </c>
      <c r="L5" s="2">
        <f t="shared" si="2"/>
        <v>3.1870818575999965E-2</v>
      </c>
      <c r="M5" s="2">
        <f t="shared" si="3"/>
        <v>3.2258315235999972E-2</v>
      </c>
      <c r="N5" s="2">
        <f t="shared" si="4"/>
        <v>9.7778476889999674E-3</v>
      </c>
      <c r="O5" s="2"/>
      <c r="R5" s="7" t="s">
        <v>53</v>
      </c>
      <c r="S5" s="13">
        <v>1.1447499999999999</v>
      </c>
      <c r="T5" s="13">
        <v>1.2024109999999999</v>
      </c>
      <c r="U5" s="13">
        <v>1.184671</v>
      </c>
      <c r="V5" s="13">
        <v>1.0823469999999999</v>
      </c>
      <c r="W5" s="13">
        <v>1.0916490000000001</v>
      </c>
      <c r="X5" s="13">
        <v>1.08799</v>
      </c>
    </row>
    <row r="6" spans="1:24" ht="15.75" thickBot="1" x14ac:dyDescent="0.3">
      <c r="A6" s="10">
        <v>43252</v>
      </c>
      <c r="B6" s="9">
        <v>1.1812769999999999</v>
      </c>
      <c r="C6" s="9">
        <v>1.053938</v>
      </c>
      <c r="D6" s="9">
        <v>1.0388520000000001</v>
      </c>
      <c r="E6" s="9">
        <v>1.0577859999999999</v>
      </c>
      <c r="F6" s="9">
        <v>1.0438860000000001</v>
      </c>
      <c r="G6" s="9">
        <v>1.0577859999999999</v>
      </c>
      <c r="H6" s="9"/>
      <c r="J6" s="2">
        <f t="shared" si="0"/>
        <v>1.6215220920999966E-2</v>
      </c>
      <c r="K6" s="2">
        <f t="shared" si="1"/>
        <v>2.0284880624999942E-2</v>
      </c>
      <c r="L6" s="2">
        <f t="shared" si="2"/>
        <v>1.5250027081000005E-2</v>
      </c>
      <c r="M6" s="2">
        <f t="shared" si="3"/>
        <v>1.8876286880999949E-2</v>
      </c>
      <c r="N6" s="2">
        <f t="shared" si="4"/>
        <v>1.5250027081000005E-2</v>
      </c>
      <c r="O6" s="2"/>
      <c r="R6" s="7" t="s">
        <v>54</v>
      </c>
      <c r="S6" s="13">
        <v>1.2449509999999999</v>
      </c>
      <c r="T6" s="13">
        <v>1.042799</v>
      </c>
      <c r="U6" s="13">
        <v>1.0276879999999999</v>
      </c>
      <c r="V6" s="13">
        <v>1.066427</v>
      </c>
      <c r="W6" s="13">
        <v>1.065345</v>
      </c>
      <c r="X6" s="13">
        <v>1.1460680000000001</v>
      </c>
    </row>
    <row r="7" spans="1:24" ht="15.75" thickBot="1" x14ac:dyDescent="0.3">
      <c r="A7" s="10">
        <v>43282</v>
      </c>
      <c r="B7" s="9">
        <v>1.3215889999999999</v>
      </c>
      <c r="C7" s="9">
        <v>1.1447499999999999</v>
      </c>
      <c r="D7" s="9">
        <v>1.1283879999999999</v>
      </c>
      <c r="E7" s="9">
        <v>1.095186</v>
      </c>
      <c r="F7" s="9">
        <v>1.137308</v>
      </c>
      <c r="G7" s="9">
        <v>1.180636</v>
      </c>
      <c r="H7" s="9"/>
      <c r="J7" s="2">
        <f t="shared" si="0"/>
        <v>3.127203192099999E-2</v>
      </c>
      <c r="K7" s="2">
        <f t="shared" si="1"/>
        <v>3.7326626400999985E-2</v>
      </c>
      <c r="L7" s="2">
        <f t="shared" si="2"/>
        <v>5.1258318408999956E-2</v>
      </c>
      <c r="M7" s="2">
        <f t="shared" si="3"/>
        <v>3.3959486960999971E-2</v>
      </c>
      <c r="N7" s="2">
        <f t="shared" si="4"/>
        <v>1.9867748208999968E-2</v>
      </c>
      <c r="O7" s="2"/>
      <c r="R7" s="7" t="s">
        <v>55</v>
      </c>
      <c r="S7" s="13">
        <v>1.1812769999999999</v>
      </c>
      <c r="T7" s="13">
        <v>1.053938</v>
      </c>
      <c r="U7" s="13">
        <v>1.0388520000000001</v>
      </c>
      <c r="V7" s="13">
        <v>1.0577859999999999</v>
      </c>
      <c r="W7" s="13">
        <v>1.0438860000000001</v>
      </c>
      <c r="X7" s="13">
        <v>1.0577859999999999</v>
      </c>
    </row>
    <row r="8" spans="1:24" ht="15.75" thickBot="1" x14ac:dyDescent="0.3">
      <c r="A8" s="10">
        <v>43313</v>
      </c>
      <c r="B8" s="9">
        <v>1.409959</v>
      </c>
      <c r="C8" s="9">
        <v>1.2449509999999999</v>
      </c>
      <c r="D8" s="9">
        <v>1.227406</v>
      </c>
      <c r="E8" s="9">
        <v>1.1650199999999999</v>
      </c>
      <c r="F8" s="9">
        <v>1.211732</v>
      </c>
      <c r="G8" s="9">
        <v>1.244653</v>
      </c>
      <c r="H8" s="9"/>
      <c r="J8" s="2">
        <f t="shared" si="0"/>
        <v>2.7227640064000014E-2</v>
      </c>
      <c r="K8" s="2">
        <f t="shared" si="1"/>
        <v>3.332559780899999E-2</v>
      </c>
      <c r="L8" s="2">
        <f t="shared" si="2"/>
        <v>5.9995113721000005E-2</v>
      </c>
      <c r="M8" s="2">
        <f t="shared" si="3"/>
        <v>3.9293943528999974E-2</v>
      </c>
      <c r="N8" s="2">
        <f t="shared" si="4"/>
        <v>2.7326073635999985E-2</v>
      </c>
      <c r="O8" s="2"/>
      <c r="R8" s="7" t="s">
        <v>56</v>
      </c>
      <c r="S8" s="13">
        <v>1.3215889999999999</v>
      </c>
      <c r="T8" s="13">
        <v>1.1447499999999999</v>
      </c>
      <c r="U8" s="13">
        <v>1.1283879999999999</v>
      </c>
      <c r="V8" s="13">
        <v>1.095186</v>
      </c>
      <c r="W8" s="13">
        <v>1.137308</v>
      </c>
      <c r="X8" s="13">
        <v>1.180636</v>
      </c>
    </row>
    <row r="9" spans="1:24" ht="15.75" thickBot="1" x14ac:dyDescent="0.3">
      <c r="A9" s="10">
        <v>43344</v>
      </c>
      <c r="B9" s="9">
        <v>1.3799170000000001</v>
      </c>
      <c r="C9" s="9">
        <v>1.1812769999999999</v>
      </c>
      <c r="D9" s="9">
        <v>1.164879</v>
      </c>
      <c r="E9" s="9">
        <v>1.168687</v>
      </c>
      <c r="F9" s="9">
        <v>1.17</v>
      </c>
      <c r="G9" s="9">
        <v>1.250221</v>
      </c>
      <c r="H9" s="9"/>
      <c r="J9" s="2">
        <f t="shared" si="0"/>
        <v>3.945784960000006E-2</v>
      </c>
      <c r="K9" s="2">
        <f t="shared" si="1"/>
        <v>4.6241341444000029E-2</v>
      </c>
      <c r="L9" s="2">
        <f t="shared" si="2"/>
        <v>4.4618112900000013E-2</v>
      </c>
      <c r="M9" s="2">
        <f t="shared" si="3"/>
        <v>4.4065146889000054E-2</v>
      </c>
      <c r="N9" s="2">
        <f t="shared" si="4"/>
        <v>1.6821052416000008E-2</v>
      </c>
      <c r="O9" s="2"/>
      <c r="R9" s="7" t="s">
        <v>57</v>
      </c>
      <c r="S9" s="13">
        <v>1.409959</v>
      </c>
      <c r="T9" s="13">
        <v>1.2449509999999999</v>
      </c>
      <c r="U9" s="13">
        <v>1.227406</v>
      </c>
      <c r="V9" s="13">
        <v>1.1650199999999999</v>
      </c>
      <c r="W9" s="13">
        <v>1.211732</v>
      </c>
      <c r="X9" s="13">
        <v>1.244653</v>
      </c>
    </row>
    <row r="10" spans="1:24" ht="15.75" thickBot="1" x14ac:dyDescent="0.3">
      <c r="A10" s="10">
        <v>43374</v>
      </c>
      <c r="B10" s="9">
        <v>1.5508310000000001</v>
      </c>
      <c r="C10" s="9">
        <v>1.3215889999999999</v>
      </c>
      <c r="D10" s="9">
        <v>1.303563</v>
      </c>
      <c r="E10" s="9">
        <v>1.2293430000000001</v>
      </c>
      <c r="F10" s="9">
        <v>1.2502819999999999</v>
      </c>
      <c r="G10" s="9">
        <v>1.2949980000000001</v>
      </c>
      <c r="H10" s="9"/>
      <c r="J10" s="2">
        <f t="shared" si="0"/>
        <v>5.2551894564000078E-2</v>
      </c>
      <c r="K10" s="2">
        <f t="shared" si="1"/>
        <v>6.1141463824000021E-2</v>
      </c>
      <c r="L10" s="2">
        <f t="shared" si="2"/>
        <v>0.103354534144</v>
      </c>
      <c r="M10" s="2">
        <f t="shared" si="3"/>
        <v>9.0329701401000106E-2</v>
      </c>
      <c r="N10" s="2">
        <f t="shared" si="4"/>
        <v>6.5450523888999995E-2</v>
      </c>
      <c r="O10" s="2"/>
      <c r="R10" s="7" t="s">
        <v>58</v>
      </c>
      <c r="S10" s="13">
        <v>1.3799170000000001</v>
      </c>
      <c r="T10" s="13">
        <v>1.1812769999999999</v>
      </c>
      <c r="U10" s="13">
        <v>1.164879</v>
      </c>
      <c r="V10" s="13">
        <v>1.168687</v>
      </c>
      <c r="W10" s="13">
        <v>1.17</v>
      </c>
      <c r="X10" s="13">
        <v>1.250221</v>
      </c>
    </row>
    <row r="11" spans="1:24" ht="15.75" thickBot="1" x14ac:dyDescent="0.3">
      <c r="A11" s="10">
        <v>43405</v>
      </c>
      <c r="B11" s="9">
        <v>1.467767</v>
      </c>
      <c r="C11" s="9">
        <v>1.409959</v>
      </c>
      <c r="D11" s="9">
        <v>1.3913249999999999</v>
      </c>
      <c r="E11" s="9">
        <v>1.3065709999999999</v>
      </c>
      <c r="F11" s="9">
        <v>1.296565</v>
      </c>
      <c r="G11" s="9">
        <v>1.3360719999999999</v>
      </c>
      <c r="H11" s="9"/>
      <c r="J11" s="2">
        <f t="shared" si="0"/>
        <v>3.3417648640000092E-3</v>
      </c>
      <c r="K11" s="2">
        <f t="shared" si="1"/>
        <v>5.8433793640000186E-3</v>
      </c>
      <c r="L11" s="2">
        <f t="shared" si="2"/>
        <v>2.5984150416000037E-2</v>
      </c>
      <c r="M11" s="2">
        <f t="shared" si="3"/>
        <v>2.9310124804000026E-2</v>
      </c>
      <c r="N11" s="2">
        <f t="shared" si="4"/>
        <v>1.7343573025000031E-2</v>
      </c>
      <c r="O11" s="2"/>
      <c r="R11" s="7" t="s">
        <v>59</v>
      </c>
      <c r="S11" s="13">
        <v>1.5508310000000001</v>
      </c>
      <c r="T11" s="13">
        <v>1.3215889999999999</v>
      </c>
      <c r="U11" s="13">
        <v>1.303563</v>
      </c>
      <c r="V11" s="13">
        <v>1.2293430000000001</v>
      </c>
      <c r="W11" s="13">
        <v>1.2502819999999999</v>
      </c>
      <c r="X11" s="13">
        <v>1.2949980000000001</v>
      </c>
    </row>
    <row r="12" spans="1:24" ht="15.75" thickBot="1" x14ac:dyDescent="0.3">
      <c r="A12" s="10">
        <v>43435</v>
      </c>
      <c r="B12" s="9">
        <v>1.5258119999999999</v>
      </c>
      <c r="C12" s="9">
        <v>1.3799170000000001</v>
      </c>
      <c r="D12" s="9">
        <v>1.361915</v>
      </c>
      <c r="E12" s="9">
        <v>1.3400620000000001</v>
      </c>
      <c r="F12" s="9">
        <v>1.3482270000000001</v>
      </c>
      <c r="G12" s="9">
        <v>1.3471310000000001</v>
      </c>
      <c r="H12" s="9"/>
      <c r="J12" s="2">
        <f t="shared" si="0"/>
        <v>2.1285351024999968E-2</v>
      </c>
      <c r="K12" s="2">
        <f t="shared" si="1"/>
        <v>2.6862226608999985E-2</v>
      </c>
      <c r="L12" s="2">
        <f t="shared" si="2"/>
        <v>3.4503062499999945E-2</v>
      </c>
      <c r="M12" s="2">
        <f t="shared" si="3"/>
        <v>3.1536432224999959E-2</v>
      </c>
      <c r="N12" s="2">
        <f t="shared" si="4"/>
        <v>3.1926899760999952E-2</v>
      </c>
      <c r="O12" s="2"/>
      <c r="R12" s="7" t="s">
        <v>60</v>
      </c>
      <c r="S12" s="13">
        <v>1.467767</v>
      </c>
      <c r="T12" s="13">
        <v>1.409959</v>
      </c>
      <c r="U12" s="13">
        <v>1.3913249999999999</v>
      </c>
      <c r="V12" s="13">
        <v>1.3065709999999999</v>
      </c>
      <c r="W12" s="13">
        <v>1.296565</v>
      </c>
      <c r="X12" s="13">
        <v>1.3360719999999999</v>
      </c>
    </row>
    <row r="13" spans="1:24" ht="15.75" thickBot="1" x14ac:dyDescent="0.3">
      <c r="A13" s="10">
        <v>43466</v>
      </c>
      <c r="B13" s="9">
        <v>1.592044</v>
      </c>
      <c r="C13" s="9">
        <v>1.5508310000000001</v>
      </c>
      <c r="D13" s="9">
        <v>1.5316860000000001</v>
      </c>
      <c r="E13" s="9">
        <v>1.435425</v>
      </c>
      <c r="F13" s="9">
        <v>1.429856</v>
      </c>
      <c r="G13" s="9">
        <v>1.4270769999999999</v>
      </c>
      <c r="H13" s="9"/>
      <c r="J13" s="2">
        <f t="shared" si="0"/>
        <v>1.6985113689999955E-3</v>
      </c>
      <c r="K13" s="2">
        <f t="shared" si="1"/>
        <v>3.6430881639999894E-3</v>
      </c>
      <c r="L13" s="2">
        <f t="shared" si="2"/>
        <v>2.4529511161000019E-2</v>
      </c>
      <c r="M13" s="2">
        <f t="shared" si="3"/>
        <v>2.6304947344000001E-2</v>
      </c>
      <c r="N13" s="2">
        <f t="shared" si="4"/>
        <v>2.7214111089000029E-2</v>
      </c>
      <c r="O13" s="2"/>
      <c r="R13" s="7" t="s">
        <v>69</v>
      </c>
      <c r="S13" s="13">
        <v>1.5258119999999999</v>
      </c>
      <c r="T13" s="13">
        <v>1.3799170000000001</v>
      </c>
      <c r="U13" s="13">
        <v>1.361915</v>
      </c>
      <c r="V13" s="13">
        <v>1.3400620000000001</v>
      </c>
      <c r="W13" s="13">
        <v>1.3482270000000001</v>
      </c>
      <c r="X13" s="13">
        <v>1.3471310000000001</v>
      </c>
    </row>
    <row r="14" spans="1:24" ht="15.75" thickBot="1" x14ac:dyDescent="0.3">
      <c r="A14" s="10">
        <v>43497</v>
      </c>
      <c r="B14" s="9">
        <v>1.660164</v>
      </c>
      <c r="C14" s="9">
        <v>1.467767</v>
      </c>
      <c r="D14" s="9">
        <v>1.449554</v>
      </c>
      <c r="E14" s="9">
        <v>1.444258</v>
      </c>
      <c r="F14" s="9">
        <v>1.4419580000000001</v>
      </c>
      <c r="G14" s="9">
        <v>1.467597</v>
      </c>
      <c r="H14" s="9"/>
      <c r="J14" s="2">
        <f>(C14-$B14)^2</f>
        <v>3.701660560899997E-2</v>
      </c>
      <c r="K14" s="2">
        <f t="shared" ref="K14:N14" si="5">(D14-$B14)^2</f>
        <v>4.4356572099999984E-2</v>
      </c>
      <c r="L14" s="2">
        <f t="shared" si="5"/>
        <v>4.6615400835999972E-2</v>
      </c>
      <c r="M14" s="2">
        <f t="shared" si="5"/>
        <v>4.7613858435999953E-2</v>
      </c>
      <c r="N14" s="2">
        <f t="shared" si="5"/>
        <v>3.7082049488999971E-2</v>
      </c>
      <c r="O14" s="2"/>
      <c r="R14" s="7" t="s">
        <v>70</v>
      </c>
      <c r="S14" s="13">
        <v>1.592044</v>
      </c>
      <c r="T14" s="13">
        <v>1.5508310000000001</v>
      </c>
      <c r="U14" s="13">
        <v>1.5316860000000001</v>
      </c>
      <c r="V14" s="13">
        <v>1.435425</v>
      </c>
      <c r="W14" s="13">
        <v>1.429856</v>
      </c>
      <c r="X14" s="13">
        <v>1.4270769999999999</v>
      </c>
    </row>
    <row r="15" spans="1:24" ht="15.75" thickBot="1" x14ac:dyDescent="0.3">
      <c r="R15" s="7" t="s">
        <v>71</v>
      </c>
      <c r="S15" s="13">
        <v>1.660164</v>
      </c>
      <c r="T15" s="13">
        <v>1.467767</v>
      </c>
      <c r="U15" s="13">
        <v>1.449554</v>
      </c>
      <c r="V15" s="13">
        <v>1.444258</v>
      </c>
      <c r="W15" s="13">
        <v>1.4419580000000001</v>
      </c>
      <c r="X15" s="13">
        <v>1.467597</v>
      </c>
    </row>
    <row r="16" spans="1:24" x14ac:dyDescent="0.25">
      <c r="J16" s="2">
        <f>AVERAGE(J2:J12)</f>
        <v>2.617133055377778E-2</v>
      </c>
      <c r="K16" s="2">
        <f>AVERAGE(K2:K12)</f>
        <v>3.1091379276222224E-2</v>
      </c>
      <c r="L16" s="2">
        <f>AVERAGE(L2:L12)</f>
        <v>4.1192030239555553E-2</v>
      </c>
      <c r="M16" s="2">
        <f>AVERAGE(M2:M12)</f>
        <v>3.5827683791888887E-2</v>
      </c>
      <c r="N16" s="2">
        <f>AVERAGE(N2:N12)</f>
        <v>2.2998382589555541E-2</v>
      </c>
    </row>
  </sheetData>
  <conditionalFormatting sqref="J16:N16">
    <cfRule type="top10" dxfId="3" priority="1" bottom="1" rank="1"/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J16" sqref="J16:N16"/>
    </sheetView>
  </sheetViews>
  <sheetFormatPr defaultRowHeight="15" x14ac:dyDescent="0.25"/>
  <sheetData>
    <row r="1" spans="1:15" s="2" customFormat="1" x14ac:dyDescent="0.25">
      <c r="B1" s="11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</row>
    <row r="2" spans="1:15" ht="15.75" thickBot="1" x14ac:dyDescent="0.3">
      <c r="A2" s="10">
        <v>43132</v>
      </c>
      <c r="B2" s="13">
        <v>1.042799</v>
      </c>
      <c r="C2" s="14" t="s">
        <v>72</v>
      </c>
      <c r="D2" s="14" t="s">
        <v>72</v>
      </c>
      <c r="E2" s="14" t="s">
        <v>72</v>
      </c>
      <c r="F2" s="14" t="s">
        <v>72</v>
      </c>
      <c r="G2" s="14" t="s">
        <v>72</v>
      </c>
    </row>
    <row r="3" spans="1:15" ht="15.75" thickBot="1" x14ac:dyDescent="0.3">
      <c r="A3" s="10">
        <v>43160</v>
      </c>
      <c r="B3" s="13">
        <v>1.053938</v>
      </c>
      <c r="C3" s="14" t="s">
        <v>72</v>
      </c>
      <c r="D3" s="14" t="s">
        <v>72</v>
      </c>
      <c r="E3" s="14" t="s">
        <v>72</v>
      </c>
      <c r="F3" s="14" t="s">
        <v>72</v>
      </c>
      <c r="G3" s="14" t="s">
        <v>72</v>
      </c>
      <c r="H3" s="9"/>
    </row>
    <row r="4" spans="1:15" ht="15.75" thickBot="1" x14ac:dyDescent="0.3">
      <c r="A4" s="10">
        <v>43191</v>
      </c>
      <c r="B4" s="13">
        <v>1.1447499999999999</v>
      </c>
      <c r="C4" s="14" t="s">
        <v>72</v>
      </c>
      <c r="D4" s="14" t="s">
        <v>72</v>
      </c>
      <c r="E4" s="14" t="s">
        <v>72</v>
      </c>
      <c r="F4" s="14" t="s">
        <v>72</v>
      </c>
      <c r="G4" s="14" t="s">
        <v>72</v>
      </c>
      <c r="H4" s="9"/>
    </row>
    <row r="5" spans="1:15" ht="15.75" thickBot="1" x14ac:dyDescent="0.3">
      <c r="A5" s="10">
        <v>43221</v>
      </c>
      <c r="B5" s="13">
        <v>1.2449509999999999</v>
      </c>
      <c r="C5" s="13">
        <v>1.2024109999999999</v>
      </c>
      <c r="D5" s="13">
        <v>1.184671</v>
      </c>
      <c r="E5" s="13">
        <v>1.0823469999999999</v>
      </c>
      <c r="F5" s="13">
        <v>1.0916490000000001</v>
      </c>
      <c r="G5" s="13">
        <v>1.08799</v>
      </c>
      <c r="H5" s="9"/>
      <c r="J5" s="2">
        <f t="shared" ref="J5:J6" si="0">(C5-$B5)^2</f>
        <v>1.809651600000002E-3</v>
      </c>
      <c r="K5" s="2">
        <f t="shared" ref="K5:K6" si="1">(D5-$B5)^2</f>
        <v>3.6336783999999867E-3</v>
      </c>
      <c r="L5" s="2">
        <f t="shared" ref="L5:L6" si="2">(E5-$B5)^2</f>
        <v>2.6440060815999991E-2</v>
      </c>
      <c r="M5" s="2">
        <f t="shared" ref="M5:M6" si="3">(F5-$B5)^2</f>
        <v>2.3501503203999945E-2</v>
      </c>
      <c r="N5" s="2">
        <f t="shared" ref="N5:N6" si="4">(G5-$B5)^2</f>
        <v>2.4636755520999972E-2</v>
      </c>
    </row>
    <row r="6" spans="1:15" ht="15.75" thickBot="1" x14ac:dyDescent="0.3">
      <c r="A6" s="10">
        <v>43252</v>
      </c>
      <c r="B6" s="13">
        <v>1.1812769999999999</v>
      </c>
      <c r="C6" s="13">
        <v>1.042799</v>
      </c>
      <c r="D6" s="13">
        <v>1.0276879999999999</v>
      </c>
      <c r="E6" s="13">
        <v>1.066427</v>
      </c>
      <c r="F6" s="13">
        <v>1.065345</v>
      </c>
      <c r="G6" s="13">
        <v>1.1460680000000001</v>
      </c>
      <c r="H6" s="9"/>
      <c r="J6" s="2">
        <f t="shared" si="0"/>
        <v>1.9176156483999965E-2</v>
      </c>
      <c r="K6" s="2">
        <f t="shared" si="1"/>
        <v>2.3589580920999994E-2</v>
      </c>
      <c r="L6" s="2">
        <f t="shared" si="2"/>
        <v>1.3190522499999977E-2</v>
      </c>
      <c r="M6" s="2">
        <f t="shared" si="3"/>
        <v>1.3440228623999982E-2</v>
      </c>
      <c r="N6" s="2">
        <f t="shared" si="4"/>
        <v>1.2396736809999877E-3</v>
      </c>
    </row>
    <row r="7" spans="1:15" ht="15.75" thickBot="1" x14ac:dyDescent="0.3">
      <c r="A7" s="10">
        <v>43282</v>
      </c>
      <c r="B7" s="13">
        <v>1.3215889999999999</v>
      </c>
      <c r="C7" s="13">
        <v>1.053938</v>
      </c>
      <c r="D7" s="13">
        <v>1.0388520000000001</v>
      </c>
      <c r="E7" s="13">
        <v>1.0577859999999999</v>
      </c>
      <c r="F7" s="13">
        <v>1.0438860000000001</v>
      </c>
      <c r="G7" s="13">
        <v>1.0577859999999999</v>
      </c>
      <c r="H7" s="9"/>
      <c r="J7" s="2">
        <f t="shared" ref="J7:N14" si="5">(C7-$B7)^2</f>
        <v>7.1637057800999923E-2</v>
      </c>
      <c r="K7" s="2">
        <f t="shared" si="5"/>
        <v>7.9940211168999881E-2</v>
      </c>
      <c r="L7" s="2">
        <f t="shared" si="5"/>
        <v>6.9592022809000009E-2</v>
      </c>
      <c r="M7" s="2">
        <f t="shared" si="5"/>
        <v>7.7118956208999889E-2</v>
      </c>
      <c r="N7" s="2">
        <f t="shared" si="5"/>
        <v>6.9592022809000009E-2</v>
      </c>
      <c r="O7" s="2"/>
    </row>
    <row r="8" spans="1:15" ht="15.75" thickBot="1" x14ac:dyDescent="0.3">
      <c r="A8" s="10">
        <v>43313</v>
      </c>
      <c r="B8" s="13">
        <v>1.409959</v>
      </c>
      <c r="C8" s="13">
        <v>1.1447499999999999</v>
      </c>
      <c r="D8" s="13">
        <v>1.1283879999999999</v>
      </c>
      <c r="E8" s="13">
        <v>1.095186</v>
      </c>
      <c r="F8" s="13">
        <v>1.137308</v>
      </c>
      <c r="G8" s="13">
        <v>1.180636</v>
      </c>
      <c r="H8" s="9"/>
      <c r="J8" s="2">
        <f t="shared" si="5"/>
        <v>7.0335813681000017E-2</v>
      </c>
      <c r="K8" s="2">
        <f t="shared" si="5"/>
        <v>7.9282228041000005E-2</v>
      </c>
      <c r="L8" s="2">
        <f t="shared" si="5"/>
        <v>9.9082041528999978E-2</v>
      </c>
      <c r="M8" s="2">
        <f t="shared" si="5"/>
        <v>7.4338567800999983E-2</v>
      </c>
      <c r="N8" s="2">
        <f t="shared" si="5"/>
        <v>5.2589038328999971E-2</v>
      </c>
      <c r="O8" s="2"/>
    </row>
    <row r="9" spans="1:15" ht="15.75" thickBot="1" x14ac:dyDescent="0.3">
      <c r="A9" s="10">
        <v>43344</v>
      </c>
      <c r="B9" s="13">
        <v>1.3799170000000001</v>
      </c>
      <c r="C9" s="13">
        <v>1.2449509999999999</v>
      </c>
      <c r="D9" s="13">
        <v>1.227406</v>
      </c>
      <c r="E9" s="13">
        <v>1.1650199999999999</v>
      </c>
      <c r="F9" s="13">
        <v>1.211732</v>
      </c>
      <c r="G9" s="13">
        <v>1.244653</v>
      </c>
      <c r="H9" s="9"/>
      <c r="J9" s="2">
        <f t="shared" si="5"/>
        <v>1.8215821156000039E-2</v>
      </c>
      <c r="K9" s="2">
        <f t="shared" si="5"/>
        <v>2.3259605121000018E-2</v>
      </c>
      <c r="L9" s="2">
        <f t="shared" si="5"/>
        <v>4.6180720609000046E-2</v>
      </c>
      <c r="M9" s="2">
        <f t="shared" si="5"/>
        <v>2.8286194225000009E-2</v>
      </c>
      <c r="N9" s="2">
        <f t="shared" si="5"/>
        <v>1.8296349696000015E-2</v>
      </c>
      <c r="O9" s="2"/>
    </row>
    <row r="10" spans="1:15" ht="15.75" thickBot="1" x14ac:dyDescent="0.3">
      <c r="A10" s="10">
        <v>43374</v>
      </c>
      <c r="B10" s="13">
        <v>1.5508310000000001</v>
      </c>
      <c r="C10" s="13">
        <v>1.1812769999999999</v>
      </c>
      <c r="D10" s="13">
        <v>1.164879</v>
      </c>
      <c r="E10" s="13">
        <v>1.168687</v>
      </c>
      <c r="F10" s="13">
        <v>1.17</v>
      </c>
      <c r="G10" s="13">
        <v>1.250221</v>
      </c>
      <c r="H10" s="9"/>
      <c r="J10" s="2">
        <f t="shared" si="5"/>
        <v>0.13657015891600011</v>
      </c>
      <c r="K10" s="2">
        <f t="shared" si="5"/>
        <v>0.14895894630400006</v>
      </c>
      <c r="L10" s="2">
        <f t="shared" si="5"/>
        <v>0.14603403673600002</v>
      </c>
      <c r="M10" s="2">
        <f t="shared" si="5"/>
        <v>0.14503225056100011</v>
      </c>
      <c r="N10" s="2">
        <f t="shared" si="5"/>
        <v>9.0366372100000023E-2</v>
      </c>
      <c r="O10" s="2"/>
    </row>
    <row r="11" spans="1:15" ht="15.75" thickBot="1" x14ac:dyDescent="0.3">
      <c r="A11" s="10">
        <v>43405</v>
      </c>
      <c r="B11" s="13">
        <v>1.467767</v>
      </c>
      <c r="C11" s="13">
        <v>1.3215889999999999</v>
      </c>
      <c r="D11" s="13">
        <v>1.303563</v>
      </c>
      <c r="E11" s="13">
        <v>1.2293430000000001</v>
      </c>
      <c r="F11" s="13">
        <v>1.2502819999999999</v>
      </c>
      <c r="G11" s="13">
        <v>1.2949980000000001</v>
      </c>
      <c r="H11" s="9"/>
      <c r="J11" s="2">
        <f t="shared" si="5"/>
        <v>2.1368007684000042E-2</v>
      </c>
      <c r="K11" s="2">
        <f t="shared" si="5"/>
        <v>2.6962953616000006E-2</v>
      </c>
      <c r="L11" s="2">
        <f t="shared" si="5"/>
        <v>5.6846003775999986E-2</v>
      </c>
      <c r="M11" s="2">
        <f t="shared" si="5"/>
        <v>4.7299725225000068E-2</v>
      </c>
      <c r="N11" s="2">
        <f t="shared" si="5"/>
        <v>2.9849127360999983E-2</v>
      </c>
      <c r="O11" s="2"/>
    </row>
    <row r="12" spans="1:15" ht="15.75" thickBot="1" x14ac:dyDescent="0.3">
      <c r="A12" s="10">
        <v>43435</v>
      </c>
      <c r="B12" s="13">
        <v>1.5258119999999999</v>
      </c>
      <c r="C12" s="13">
        <v>1.409959</v>
      </c>
      <c r="D12" s="13">
        <v>1.3913249999999999</v>
      </c>
      <c r="E12" s="13">
        <v>1.3065709999999999</v>
      </c>
      <c r="F12" s="13">
        <v>1.296565</v>
      </c>
      <c r="G12" s="13">
        <v>1.3360719999999999</v>
      </c>
      <c r="H12" s="9"/>
      <c r="J12" s="2">
        <f t="shared" si="5"/>
        <v>1.3421917608999996E-2</v>
      </c>
      <c r="K12" s="2">
        <f t="shared" si="5"/>
        <v>1.8086753169000006E-2</v>
      </c>
      <c r="L12" s="2">
        <f t="shared" si="5"/>
        <v>4.8066616081000012E-2</v>
      </c>
      <c r="M12" s="2">
        <f t="shared" si="5"/>
        <v>5.255418700899999E-2</v>
      </c>
      <c r="N12" s="2">
        <f t="shared" si="5"/>
        <v>3.6001267600000005E-2</v>
      </c>
      <c r="O12" s="2"/>
    </row>
    <row r="13" spans="1:15" ht="15.75" thickBot="1" x14ac:dyDescent="0.3">
      <c r="A13" s="10">
        <v>43466</v>
      </c>
      <c r="B13" s="13">
        <v>1.592044</v>
      </c>
      <c r="C13" s="13">
        <v>1.3799170000000001</v>
      </c>
      <c r="D13" s="13">
        <v>1.361915</v>
      </c>
      <c r="E13" s="13">
        <v>1.3400620000000001</v>
      </c>
      <c r="F13" s="13">
        <v>1.3482270000000001</v>
      </c>
      <c r="G13" s="13">
        <v>1.3471310000000001</v>
      </c>
      <c r="H13" s="9"/>
      <c r="J13" s="2">
        <f t="shared" si="5"/>
        <v>4.4997864128999983E-2</v>
      </c>
      <c r="K13" s="2">
        <f t="shared" si="5"/>
        <v>5.2959356641000016E-2</v>
      </c>
      <c r="L13" s="2">
        <f t="shared" si="5"/>
        <v>6.3494928323999958E-2</v>
      </c>
      <c r="M13" s="2">
        <f t="shared" si="5"/>
        <v>5.9446729488999976E-2</v>
      </c>
      <c r="N13" s="2">
        <f t="shared" si="5"/>
        <v>5.9982377568999969E-2</v>
      </c>
      <c r="O13" s="2"/>
    </row>
    <row r="14" spans="1:15" ht="15.75" thickBot="1" x14ac:dyDescent="0.3">
      <c r="A14" s="10">
        <v>43497</v>
      </c>
      <c r="B14" s="13">
        <v>1.660164</v>
      </c>
      <c r="C14" s="13">
        <v>1.5508310000000001</v>
      </c>
      <c r="D14" s="13">
        <v>1.5316860000000001</v>
      </c>
      <c r="E14" s="13">
        <v>1.435425</v>
      </c>
      <c r="F14" s="13">
        <v>1.429856</v>
      </c>
      <c r="G14" s="13">
        <v>1.4270769999999999</v>
      </c>
      <c r="H14" s="9"/>
      <c r="J14" s="2">
        <f t="shared" si="5"/>
        <v>1.1953704888999979E-2</v>
      </c>
      <c r="K14" s="2">
        <f t="shared" si="5"/>
        <v>1.6506596483999967E-2</v>
      </c>
      <c r="L14" s="2">
        <f t="shared" si="5"/>
        <v>5.0507618121000013E-2</v>
      </c>
      <c r="M14" s="2">
        <f t="shared" si="5"/>
        <v>5.3041774863999983E-2</v>
      </c>
      <c r="N14" s="2">
        <f t="shared" si="5"/>
        <v>5.4329549569000019E-2</v>
      </c>
      <c r="O14" s="2"/>
    </row>
    <row r="16" spans="1:15" x14ac:dyDescent="0.25">
      <c r="J16" s="2">
        <f>AVERAGE(J3:J13)</f>
        <v>4.4170272117777784E-2</v>
      </c>
      <c r="K16" s="2">
        <f>AVERAGE(K3:K13)</f>
        <v>5.0741479264666656E-2</v>
      </c>
      <c r="L16" s="2">
        <f>AVERAGE(L3:L13)</f>
        <v>6.3214105908888887E-2</v>
      </c>
      <c r="M16" s="2">
        <f>AVERAGE(M3:M13)</f>
        <v>5.7890926927444436E-2</v>
      </c>
      <c r="N16" s="2">
        <f>AVERAGE(N3:N13)</f>
        <v>4.2505887185111106E-2</v>
      </c>
      <c r="O16" s="2"/>
    </row>
  </sheetData>
  <conditionalFormatting sqref="J16:N16">
    <cfRule type="top10" dxfId="2" priority="1" bottom="1" rank="1"/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J16" sqref="J16:N16"/>
    </sheetView>
  </sheetViews>
  <sheetFormatPr defaultRowHeight="15" x14ac:dyDescent="0.25"/>
  <sheetData>
    <row r="1" spans="1:15" s="2" customFormat="1" x14ac:dyDescent="0.25">
      <c r="B1" s="11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</row>
    <row r="2" spans="1:15" ht="15.75" thickBot="1" x14ac:dyDescent="0.3">
      <c r="A2" s="10">
        <v>43132</v>
      </c>
      <c r="B2" s="13">
        <v>1.042799</v>
      </c>
      <c r="C2" s="14" t="s">
        <v>72</v>
      </c>
      <c r="D2" s="14" t="s">
        <v>72</v>
      </c>
      <c r="E2" s="14" t="s">
        <v>72</v>
      </c>
      <c r="F2" s="14" t="s">
        <v>72</v>
      </c>
      <c r="G2" s="14" t="s">
        <v>72</v>
      </c>
    </row>
    <row r="3" spans="1:15" ht="15.75" thickBot="1" x14ac:dyDescent="0.3">
      <c r="A3" s="10">
        <v>43160</v>
      </c>
      <c r="B3" s="13">
        <v>1.053938</v>
      </c>
      <c r="C3" s="14" t="s">
        <v>72</v>
      </c>
      <c r="D3" s="14" t="s">
        <v>72</v>
      </c>
      <c r="E3" s="14" t="s">
        <v>72</v>
      </c>
      <c r="F3" s="14" t="s">
        <v>72</v>
      </c>
      <c r="G3" s="14" t="s">
        <v>72</v>
      </c>
      <c r="H3" s="9"/>
    </row>
    <row r="4" spans="1:15" ht="15.75" thickBot="1" x14ac:dyDescent="0.3">
      <c r="A4" s="10">
        <v>43191</v>
      </c>
      <c r="B4" s="13">
        <v>1.1447499999999999</v>
      </c>
      <c r="C4" s="14" t="s">
        <v>72</v>
      </c>
      <c r="D4" s="14" t="s">
        <v>72</v>
      </c>
      <c r="E4" s="14" t="s">
        <v>72</v>
      </c>
      <c r="F4" s="14" t="s">
        <v>72</v>
      </c>
      <c r="G4" s="14" t="s">
        <v>72</v>
      </c>
      <c r="H4" s="9"/>
    </row>
    <row r="5" spans="1:15" ht="15.75" thickBot="1" x14ac:dyDescent="0.3">
      <c r="A5" s="10">
        <v>43221</v>
      </c>
      <c r="B5" s="13">
        <v>1.2449509999999999</v>
      </c>
      <c r="C5" s="14" t="s">
        <v>72</v>
      </c>
      <c r="D5" s="14" t="s">
        <v>72</v>
      </c>
      <c r="E5" s="14" t="s">
        <v>72</v>
      </c>
      <c r="F5" s="14" t="s">
        <v>72</v>
      </c>
      <c r="G5" s="14" t="s">
        <v>72</v>
      </c>
      <c r="H5" s="9"/>
    </row>
    <row r="6" spans="1:15" ht="15.75" thickBot="1" x14ac:dyDescent="0.3">
      <c r="A6" s="10">
        <v>43252</v>
      </c>
      <c r="B6" s="13">
        <v>1.1812769999999999</v>
      </c>
      <c r="C6" s="13">
        <v>1.2024109999999999</v>
      </c>
      <c r="D6" s="13">
        <v>1.184671</v>
      </c>
      <c r="E6" s="13">
        <v>1.0823469999999999</v>
      </c>
      <c r="F6" s="13">
        <v>1.0916490000000001</v>
      </c>
      <c r="G6" s="13">
        <v>1.08799</v>
      </c>
      <c r="H6" s="9"/>
      <c r="J6" s="2">
        <f t="shared" ref="J6" si="0">(C6-$B6)^2</f>
        <v>4.466459559999994E-4</v>
      </c>
      <c r="K6" s="2">
        <f t="shared" ref="K6" si="1">(D6-$B6)^2</f>
        <v>1.1519236000000808E-5</v>
      </c>
      <c r="L6" s="2">
        <f t="shared" ref="L6" si="2">(E6-$B6)^2</f>
        <v>9.7871448999999923E-3</v>
      </c>
      <c r="M6" s="2">
        <f t="shared" ref="M6" si="3">(F6-$B6)^2</f>
        <v>8.0331783839999674E-3</v>
      </c>
      <c r="N6" s="2">
        <f t="shared" ref="N6" si="4">(G6-$B6)^2</f>
        <v>8.7024643689999816E-3</v>
      </c>
    </row>
    <row r="7" spans="1:15" ht="15.75" thickBot="1" x14ac:dyDescent="0.3">
      <c r="A7" s="10">
        <v>43282</v>
      </c>
      <c r="B7" s="13">
        <v>1.3215889999999999</v>
      </c>
      <c r="C7" s="13">
        <v>1.042799</v>
      </c>
      <c r="D7" s="13">
        <v>1.0276879999999999</v>
      </c>
      <c r="E7" s="13">
        <v>1.066427</v>
      </c>
      <c r="F7" s="13">
        <v>1.065345</v>
      </c>
      <c r="G7" s="13">
        <v>1.1460680000000001</v>
      </c>
      <c r="H7" s="9"/>
      <c r="J7" s="2">
        <f t="shared" ref="J7:J14" si="5">(C7-$B7)^2</f>
        <v>7.7723864099999929E-2</v>
      </c>
      <c r="K7" s="2">
        <f t="shared" ref="K7:K14" si="6">(D7-$B7)^2</f>
        <v>8.6377797800999981E-2</v>
      </c>
      <c r="L7" s="2">
        <f t="shared" ref="L7:L14" si="7">(E7-$B7)^2</f>
        <v>6.5107646243999936E-2</v>
      </c>
      <c r="M7" s="2">
        <f t="shared" ref="M7:M14" si="8">(F7-$B7)^2</f>
        <v>6.5660987535999957E-2</v>
      </c>
      <c r="N7" s="2">
        <f t="shared" ref="N7:N14" si="9">(G7-$B7)^2</f>
        <v>3.0807621440999935E-2</v>
      </c>
    </row>
    <row r="8" spans="1:15" ht="15.75" thickBot="1" x14ac:dyDescent="0.3">
      <c r="A8" s="10">
        <v>43313</v>
      </c>
      <c r="B8" s="13">
        <v>1.409959</v>
      </c>
      <c r="C8" s="13">
        <v>1.053938</v>
      </c>
      <c r="D8" s="13">
        <v>1.0388520000000001</v>
      </c>
      <c r="E8" s="13">
        <v>1.0577859999999999</v>
      </c>
      <c r="F8" s="13">
        <v>1.0438860000000001</v>
      </c>
      <c r="G8" s="13">
        <v>1.0577859999999999</v>
      </c>
      <c r="H8" s="9"/>
      <c r="J8" s="2">
        <f t="shared" si="5"/>
        <v>0.12675095244099993</v>
      </c>
      <c r="K8" s="2">
        <f t="shared" si="6"/>
        <v>0.13772040544899988</v>
      </c>
      <c r="L8" s="2">
        <f t="shared" si="7"/>
        <v>0.12402582192900005</v>
      </c>
      <c r="M8" s="2">
        <f t="shared" si="8"/>
        <v>0.13400944132899992</v>
      </c>
      <c r="N8" s="2">
        <f t="shared" si="9"/>
        <v>0.12402582192900005</v>
      </c>
      <c r="O8" s="2"/>
    </row>
    <row r="9" spans="1:15" ht="15.75" thickBot="1" x14ac:dyDescent="0.3">
      <c r="A9" s="10">
        <v>43344</v>
      </c>
      <c r="B9" s="13">
        <v>1.3799170000000001</v>
      </c>
      <c r="C9" s="13">
        <v>1.1447499999999999</v>
      </c>
      <c r="D9" s="13">
        <v>1.1283879999999999</v>
      </c>
      <c r="E9" s="13">
        <v>1.095186</v>
      </c>
      <c r="F9" s="13">
        <v>1.137308</v>
      </c>
      <c r="G9" s="13">
        <v>1.180636</v>
      </c>
      <c r="H9" s="9"/>
      <c r="J9" s="2">
        <f t="shared" si="5"/>
        <v>5.5303517889000058E-2</v>
      </c>
      <c r="K9" s="2">
        <f t="shared" si="6"/>
        <v>6.3266837841000054E-2</v>
      </c>
      <c r="L9" s="2">
        <f t="shared" si="7"/>
        <v>8.1071742361000038E-2</v>
      </c>
      <c r="M9" s="2">
        <f t="shared" si="8"/>
        <v>5.8859126881000035E-2</v>
      </c>
      <c r="N9" s="2">
        <f t="shared" si="9"/>
        <v>3.9712916961000017E-2</v>
      </c>
      <c r="O9" s="2"/>
    </row>
    <row r="10" spans="1:15" ht="15.75" thickBot="1" x14ac:dyDescent="0.3">
      <c r="A10" s="10">
        <v>43374</v>
      </c>
      <c r="B10" s="13">
        <v>1.5508310000000001</v>
      </c>
      <c r="C10" s="13">
        <v>1.2449509999999999</v>
      </c>
      <c r="D10" s="13">
        <v>1.227406</v>
      </c>
      <c r="E10" s="13">
        <v>1.1650199999999999</v>
      </c>
      <c r="F10" s="13">
        <v>1.211732</v>
      </c>
      <c r="G10" s="13">
        <v>1.244653</v>
      </c>
      <c r="H10" s="9"/>
      <c r="J10" s="2">
        <f t="shared" si="5"/>
        <v>9.3562574400000098E-2</v>
      </c>
      <c r="K10" s="2">
        <f t="shared" si="6"/>
        <v>0.10460373062500004</v>
      </c>
      <c r="L10" s="2">
        <f t="shared" si="7"/>
        <v>0.14885012772100009</v>
      </c>
      <c r="M10" s="2">
        <f t="shared" si="8"/>
        <v>0.11498813180100002</v>
      </c>
      <c r="N10" s="2">
        <f t="shared" si="9"/>
        <v>9.3744967684000036E-2</v>
      </c>
      <c r="O10" s="2"/>
    </row>
    <row r="11" spans="1:15" ht="15.75" thickBot="1" x14ac:dyDescent="0.3">
      <c r="A11" s="10">
        <v>43405</v>
      </c>
      <c r="B11" s="13">
        <v>1.467767</v>
      </c>
      <c r="C11" s="13">
        <v>1.1812769999999999</v>
      </c>
      <c r="D11" s="13">
        <v>1.164879</v>
      </c>
      <c r="E11" s="13">
        <v>1.168687</v>
      </c>
      <c r="F11" s="13">
        <v>1.17</v>
      </c>
      <c r="G11" s="13">
        <v>1.250221</v>
      </c>
      <c r="H11" s="9"/>
      <c r="J11" s="2">
        <f t="shared" si="5"/>
        <v>8.2076520100000078E-2</v>
      </c>
      <c r="K11" s="2">
        <f t="shared" si="6"/>
        <v>9.1741140544000024E-2</v>
      </c>
      <c r="L11" s="2">
        <f t="shared" si="7"/>
        <v>8.9448846400000004E-2</v>
      </c>
      <c r="M11" s="2">
        <f t="shared" si="8"/>
        <v>8.8665186289000067E-2</v>
      </c>
      <c r="N11" s="2">
        <f t="shared" si="9"/>
        <v>4.7326262116000009E-2</v>
      </c>
      <c r="O11" s="2"/>
    </row>
    <row r="12" spans="1:15" ht="15.75" thickBot="1" x14ac:dyDescent="0.3">
      <c r="A12" s="10">
        <v>43435</v>
      </c>
      <c r="B12" s="13">
        <v>1.5258119999999999</v>
      </c>
      <c r="C12" s="13">
        <v>1.3215889999999999</v>
      </c>
      <c r="D12" s="13">
        <v>1.303563</v>
      </c>
      <c r="E12" s="13">
        <v>1.2293430000000001</v>
      </c>
      <c r="F12" s="13">
        <v>1.2502819999999999</v>
      </c>
      <c r="G12" s="13">
        <v>1.2949980000000001</v>
      </c>
      <c r="H12" s="9"/>
      <c r="J12" s="2">
        <f t="shared" si="5"/>
        <v>4.1707033729000018E-2</v>
      </c>
      <c r="K12" s="2">
        <f t="shared" si="6"/>
        <v>4.9394618000999965E-2</v>
      </c>
      <c r="L12" s="2">
        <f t="shared" si="7"/>
        <v>8.7893867960999919E-2</v>
      </c>
      <c r="M12" s="2">
        <f t="shared" si="8"/>
        <v>7.5916780900000022E-2</v>
      </c>
      <c r="N12" s="2">
        <f t="shared" si="9"/>
        <v>5.3275102595999935E-2</v>
      </c>
      <c r="O12" s="2"/>
    </row>
    <row r="13" spans="1:15" ht="15.75" thickBot="1" x14ac:dyDescent="0.3">
      <c r="A13" s="10">
        <v>43466</v>
      </c>
      <c r="B13" s="13">
        <v>1.592044</v>
      </c>
      <c r="C13" s="13">
        <v>1.409959</v>
      </c>
      <c r="D13" s="13">
        <v>1.3913249999999999</v>
      </c>
      <c r="E13" s="13">
        <v>1.3065709999999999</v>
      </c>
      <c r="F13" s="13">
        <v>1.296565</v>
      </c>
      <c r="G13" s="13">
        <v>1.3360719999999999</v>
      </c>
      <c r="H13" s="9"/>
      <c r="J13" s="2">
        <f t="shared" si="5"/>
        <v>3.3154947225000016E-2</v>
      </c>
      <c r="K13" s="2">
        <f t="shared" si="6"/>
        <v>4.0288116961000035E-2</v>
      </c>
      <c r="L13" s="2">
        <f t="shared" si="7"/>
        <v>8.1494833729000044E-2</v>
      </c>
      <c r="M13" s="2">
        <f t="shared" si="8"/>
        <v>8.7307839441000026E-2</v>
      </c>
      <c r="N13" s="2">
        <f t="shared" si="9"/>
        <v>6.5521664784000039E-2</v>
      </c>
      <c r="O13" s="2"/>
    </row>
    <row r="14" spans="1:15" ht="15.75" thickBot="1" x14ac:dyDescent="0.3">
      <c r="A14" s="10">
        <v>43497</v>
      </c>
      <c r="B14" s="13">
        <v>1.660164</v>
      </c>
      <c r="C14" s="13">
        <v>1.3799170000000001</v>
      </c>
      <c r="D14" s="13">
        <v>1.361915</v>
      </c>
      <c r="E14" s="13">
        <v>1.3400620000000001</v>
      </c>
      <c r="F14" s="13">
        <v>1.3482270000000001</v>
      </c>
      <c r="G14" s="13">
        <v>1.3471310000000001</v>
      </c>
      <c r="H14" s="9"/>
      <c r="J14" s="2">
        <f t="shared" si="5"/>
        <v>7.8538381008999958E-2</v>
      </c>
      <c r="K14" s="2">
        <f t="shared" si="6"/>
        <v>8.8952466000999986E-2</v>
      </c>
      <c r="L14" s="2">
        <f t="shared" si="7"/>
        <v>0.10246529040399993</v>
      </c>
      <c r="M14" s="2">
        <f t="shared" si="8"/>
        <v>9.7304691968999948E-2</v>
      </c>
      <c r="N14" s="2">
        <f t="shared" si="9"/>
        <v>9.7989659088999939E-2</v>
      </c>
      <c r="O14" s="2"/>
    </row>
    <row r="15" spans="1:15" x14ac:dyDescent="0.25">
      <c r="J15" s="2"/>
      <c r="K15" s="2"/>
      <c r="L15" s="2"/>
      <c r="M15" s="2"/>
      <c r="N15" s="2"/>
      <c r="O15" s="2"/>
    </row>
    <row r="16" spans="1:15" x14ac:dyDescent="0.25">
      <c r="J16" s="2">
        <f>AVERAGE(J4:J14)</f>
        <v>6.5473826316555572E-2</v>
      </c>
      <c r="K16" s="2">
        <f t="shared" ref="K16:N16" si="10">AVERAGE(K4:K14)</f>
        <v>7.3595181384333339E-2</v>
      </c>
      <c r="L16" s="2">
        <f t="shared" si="10"/>
        <v>8.7793924627666664E-2</v>
      </c>
      <c r="M16" s="2">
        <f t="shared" si="10"/>
        <v>8.1193929392222211E-2</v>
      </c>
      <c r="N16" s="2">
        <f t="shared" si="10"/>
        <v>6.2345164552111108E-2</v>
      </c>
      <c r="O16" s="2"/>
    </row>
  </sheetData>
  <conditionalFormatting sqref="J16:N16">
    <cfRule type="top10" dxfId="1" priority="1" bottom="1" rank="1"/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J16" sqref="J16:N16"/>
    </sheetView>
  </sheetViews>
  <sheetFormatPr defaultRowHeight="15" x14ac:dyDescent="0.25"/>
  <sheetData>
    <row r="1" spans="1:15" s="2" customFormat="1" x14ac:dyDescent="0.25">
      <c r="B1" s="11" t="s">
        <v>61</v>
      </c>
      <c r="C1" s="2" t="s">
        <v>62</v>
      </c>
      <c r="D1" s="2" t="s">
        <v>63</v>
      </c>
      <c r="E1" s="2" t="s">
        <v>64</v>
      </c>
      <c r="F1" s="2" t="s">
        <v>65</v>
      </c>
      <c r="G1" s="2" t="s">
        <v>66</v>
      </c>
    </row>
    <row r="2" spans="1:15" ht="15.75" thickBot="1" x14ac:dyDescent="0.3">
      <c r="A2" s="10">
        <v>43132</v>
      </c>
      <c r="B2" s="13">
        <v>1.042799</v>
      </c>
      <c r="C2" s="14" t="s">
        <v>72</v>
      </c>
      <c r="D2" s="14" t="s">
        <v>72</v>
      </c>
      <c r="E2" s="14" t="s">
        <v>72</v>
      </c>
      <c r="F2" s="14" t="s">
        <v>72</v>
      </c>
      <c r="G2" s="14" t="s">
        <v>72</v>
      </c>
    </row>
    <row r="3" spans="1:15" ht="15.75" thickBot="1" x14ac:dyDescent="0.3">
      <c r="A3" s="10">
        <v>43160</v>
      </c>
      <c r="B3" s="13">
        <v>1.053938</v>
      </c>
      <c r="C3" s="14" t="s">
        <v>72</v>
      </c>
      <c r="D3" s="14" t="s">
        <v>72</v>
      </c>
      <c r="E3" s="14" t="s">
        <v>72</v>
      </c>
      <c r="F3" s="14" t="s">
        <v>72</v>
      </c>
      <c r="G3" s="14" t="s">
        <v>72</v>
      </c>
      <c r="H3" s="9"/>
    </row>
    <row r="4" spans="1:15" ht="15.75" thickBot="1" x14ac:dyDescent="0.3">
      <c r="A4" s="10">
        <v>43191</v>
      </c>
      <c r="B4" s="13">
        <v>1.1447499999999999</v>
      </c>
      <c r="C4" s="14" t="s">
        <v>72</v>
      </c>
      <c r="D4" s="14" t="s">
        <v>72</v>
      </c>
      <c r="E4" s="14" t="s">
        <v>72</v>
      </c>
      <c r="F4" s="14" t="s">
        <v>72</v>
      </c>
      <c r="G4" s="14" t="s">
        <v>72</v>
      </c>
      <c r="H4" s="9"/>
    </row>
    <row r="5" spans="1:15" ht="15.75" thickBot="1" x14ac:dyDescent="0.3">
      <c r="A5" s="10">
        <v>43221</v>
      </c>
      <c r="B5" s="13">
        <v>1.2449509999999999</v>
      </c>
      <c r="C5" s="14" t="s">
        <v>72</v>
      </c>
      <c r="D5" s="14" t="s">
        <v>72</v>
      </c>
      <c r="E5" s="14" t="s">
        <v>72</v>
      </c>
      <c r="F5" s="14" t="s">
        <v>72</v>
      </c>
      <c r="G5" s="14" t="s">
        <v>72</v>
      </c>
      <c r="H5" s="9"/>
    </row>
    <row r="6" spans="1:15" ht="15.75" thickBot="1" x14ac:dyDescent="0.3">
      <c r="A6" s="10">
        <v>43252</v>
      </c>
      <c r="B6" s="13">
        <v>1.1812769999999999</v>
      </c>
      <c r="C6" s="14" t="s">
        <v>72</v>
      </c>
      <c r="D6" s="14" t="s">
        <v>72</v>
      </c>
      <c r="E6" s="14" t="s">
        <v>72</v>
      </c>
      <c r="F6" s="14" t="s">
        <v>72</v>
      </c>
      <c r="G6" s="14" t="s">
        <v>72</v>
      </c>
      <c r="H6" s="9"/>
    </row>
    <row r="7" spans="1:15" ht="15.75" thickBot="1" x14ac:dyDescent="0.3">
      <c r="A7" s="10">
        <v>43282</v>
      </c>
      <c r="B7" s="13">
        <v>1.3215889999999999</v>
      </c>
      <c r="C7" s="13">
        <v>1.2024109999999999</v>
      </c>
      <c r="D7" s="13">
        <v>1.184671</v>
      </c>
      <c r="E7" s="13">
        <v>1.0823469999999999</v>
      </c>
      <c r="F7" s="13">
        <v>1.0916490000000001</v>
      </c>
      <c r="G7" s="13">
        <v>1.08799</v>
      </c>
      <c r="H7" s="9"/>
      <c r="J7" s="2">
        <f t="shared" ref="J7:J13" si="0">(C7-$B7)^2</f>
        <v>1.4203395684000001E-2</v>
      </c>
      <c r="K7" s="2">
        <f t="shared" ref="K7:K13" si="1">(D7-$B7)^2</f>
        <v>1.8746538723999964E-2</v>
      </c>
      <c r="L7" s="2">
        <f t="shared" ref="L7:L13" si="2">(E7-$B7)^2</f>
        <v>5.7236734563999976E-2</v>
      </c>
      <c r="M7" s="2">
        <f t="shared" ref="M7:M13" si="3">(F7-$B7)^2</f>
        <v>5.2872403599999916E-2</v>
      </c>
      <c r="N7" s="2">
        <f t="shared" ref="N7:N13" si="4">(G7-$B7)^2</f>
        <v>5.456849280099995E-2</v>
      </c>
    </row>
    <row r="8" spans="1:15" ht="15.75" thickBot="1" x14ac:dyDescent="0.3">
      <c r="A8" s="10">
        <v>43313</v>
      </c>
      <c r="B8" s="13">
        <v>1.409959</v>
      </c>
      <c r="C8" s="13">
        <v>1.042799</v>
      </c>
      <c r="D8" s="13">
        <v>1.0276879999999999</v>
      </c>
      <c r="E8" s="13">
        <v>1.066427</v>
      </c>
      <c r="F8" s="13">
        <v>1.065345</v>
      </c>
      <c r="G8" s="13">
        <v>1.1460680000000001</v>
      </c>
      <c r="H8" s="9"/>
      <c r="J8" s="2">
        <f t="shared" si="0"/>
        <v>0.13480646559999995</v>
      </c>
      <c r="K8" s="2">
        <f t="shared" si="1"/>
        <v>0.14613111744100002</v>
      </c>
      <c r="L8" s="2">
        <f t="shared" si="2"/>
        <v>0.11801423502399996</v>
      </c>
      <c r="M8" s="2">
        <f t="shared" si="3"/>
        <v>0.11875880899599998</v>
      </c>
      <c r="N8" s="2">
        <f t="shared" si="4"/>
        <v>6.9638459880999939E-2</v>
      </c>
    </row>
    <row r="9" spans="1:15" ht="15.75" thickBot="1" x14ac:dyDescent="0.3">
      <c r="A9" s="10">
        <v>43344</v>
      </c>
      <c r="B9" s="13">
        <v>1.3799170000000001</v>
      </c>
      <c r="C9" s="13">
        <v>1.053938</v>
      </c>
      <c r="D9" s="13">
        <v>1.0388520000000001</v>
      </c>
      <c r="E9" s="13">
        <v>1.0577859999999999</v>
      </c>
      <c r="F9" s="13">
        <v>1.0438860000000001</v>
      </c>
      <c r="G9" s="13">
        <v>1.0577859999999999</v>
      </c>
      <c r="H9" s="9"/>
      <c r="J9" s="2">
        <f t="shared" si="0"/>
        <v>0.10626230844100001</v>
      </c>
      <c r="K9" s="2">
        <f t="shared" si="1"/>
        <v>0.11632533422499997</v>
      </c>
      <c r="L9" s="2">
        <f t="shared" si="2"/>
        <v>0.10376838116100011</v>
      </c>
      <c r="M9" s="2">
        <f t="shared" si="3"/>
        <v>0.11291683296099998</v>
      </c>
      <c r="N9" s="2">
        <f t="shared" si="4"/>
        <v>0.10376838116100011</v>
      </c>
      <c r="O9" s="2"/>
    </row>
    <row r="10" spans="1:15" ht="15.75" thickBot="1" x14ac:dyDescent="0.3">
      <c r="A10" s="10">
        <v>43374</v>
      </c>
      <c r="B10" s="13">
        <v>1.5508310000000001</v>
      </c>
      <c r="C10" s="13">
        <v>1.1447499999999999</v>
      </c>
      <c r="D10" s="13">
        <v>1.1283879999999999</v>
      </c>
      <c r="E10" s="13">
        <v>1.095186</v>
      </c>
      <c r="F10" s="13">
        <v>1.137308</v>
      </c>
      <c r="G10" s="13">
        <v>1.180636</v>
      </c>
      <c r="H10" s="9"/>
      <c r="J10" s="2">
        <f t="shared" si="0"/>
        <v>0.16490177856100011</v>
      </c>
      <c r="K10" s="2">
        <f t="shared" si="1"/>
        <v>0.17845808824900011</v>
      </c>
      <c r="L10" s="2">
        <f t="shared" si="2"/>
        <v>0.20761236602500008</v>
      </c>
      <c r="M10" s="2">
        <f t="shared" si="3"/>
        <v>0.17100127152900008</v>
      </c>
      <c r="N10" s="2">
        <f t="shared" si="4"/>
        <v>0.13704433802500005</v>
      </c>
      <c r="O10" s="2"/>
    </row>
    <row r="11" spans="1:15" ht="15.75" thickBot="1" x14ac:dyDescent="0.3">
      <c r="A11" s="10">
        <v>43405</v>
      </c>
      <c r="B11" s="13">
        <v>1.467767</v>
      </c>
      <c r="C11" s="13">
        <v>1.2449509999999999</v>
      </c>
      <c r="D11" s="13">
        <v>1.227406</v>
      </c>
      <c r="E11" s="13">
        <v>1.1650199999999999</v>
      </c>
      <c r="F11" s="13">
        <v>1.211732</v>
      </c>
      <c r="G11" s="13">
        <v>1.244653</v>
      </c>
      <c r="H11" s="9"/>
      <c r="J11" s="2">
        <f t="shared" si="0"/>
        <v>4.9646969856000055E-2</v>
      </c>
      <c r="K11" s="2">
        <f t="shared" si="1"/>
        <v>5.7773410321000022E-2</v>
      </c>
      <c r="L11" s="2">
        <f t="shared" si="2"/>
        <v>9.1655746009000061E-2</v>
      </c>
      <c r="M11" s="2">
        <f t="shared" si="3"/>
        <v>6.5553921225000006E-2</v>
      </c>
      <c r="N11" s="2">
        <f t="shared" si="4"/>
        <v>4.9779856996000016E-2</v>
      </c>
      <c r="O11" s="2"/>
    </row>
    <row r="12" spans="1:15" ht="15.75" thickBot="1" x14ac:dyDescent="0.3">
      <c r="A12" s="10">
        <v>43435</v>
      </c>
      <c r="B12" s="13">
        <v>1.5258119999999999</v>
      </c>
      <c r="C12" s="13">
        <v>1.1812769999999999</v>
      </c>
      <c r="D12" s="13">
        <v>1.164879</v>
      </c>
      <c r="E12" s="13">
        <v>1.168687</v>
      </c>
      <c r="F12" s="13">
        <v>1.17</v>
      </c>
      <c r="G12" s="13">
        <v>1.250221</v>
      </c>
      <c r="H12" s="9"/>
      <c r="J12" s="2">
        <f t="shared" si="0"/>
        <v>0.11870436622500002</v>
      </c>
      <c r="K12" s="2">
        <f t="shared" si="1"/>
        <v>0.13027263048899995</v>
      </c>
      <c r="L12" s="2">
        <f t="shared" si="2"/>
        <v>0.12753826562499995</v>
      </c>
      <c r="M12" s="2">
        <f t="shared" si="3"/>
        <v>0.126602179344</v>
      </c>
      <c r="N12" s="2">
        <f t="shared" si="4"/>
        <v>7.5950399280999961E-2</v>
      </c>
      <c r="O12" s="2"/>
    </row>
    <row r="13" spans="1:15" ht="15.75" thickBot="1" x14ac:dyDescent="0.3">
      <c r="A13" s="10">
        <v>43466</v>
      </c>
      <c r="B13" s="13">
        <v>1.592044</v>
      </c>
      <c r="C13" s="13">
        <v>1.3215889999999999</v>
      </c>
      <c r="D13" s="13">
        <v>1.303563</v>
      </c>
      <c r="E13" s="13">
        <v>1.2293430000000001</v>
      </c>
      <c r="F13" s="13">
        <v>1.2502819999999999</v>
      </c>
      <c r="G13" s="13">
        <v>1.2949980000000001</v>
      </c>
      <c r="H13" s="9"/>
      <c r="J13" s="2">
        <f t="shared" si="0"/>
        <v>7.3145907025000054E-2</v>
      </c>
      <c r="K13" s="2">
        <f t="shared" si="1"/>
        <v>8.3221287360999999E-2</v>
      </c>
      <c r="L13" s="2">
        <f t="shared" si="2"/>
        <v>0.13155201540099995</v>
      </c>
      <c r="M13" s="2">
        <f t="shared" si="3"/>
        <v>0.11680126464400008</v>
      </c>
      <c r="N13" s="2">
        <f t="shared" si="4"/>
        <v>8.823632611599995E-2</v>
      </c>
      <c r="O13" s="2"/>
    </row>
    <row r="14" spans="1:15" ht="15.75" thickBot="1" x14ac:dyDescent="0.3">
      <c r="A14" s="10">
        <v>43497</v>
      </c>
      <c r="B14" s="13">
        <v>1.660164</v>
      </c>
      <c r="C14" s="13">
        <v>1.409959</v>
      </c>
      <c r="D14" s="13">
        <v>1.3913249999999999</v>
      </c>
      <c r="E14" s="13">
        <v>1.3065709999999999</v>
      </c>
      <c r="F14" s="13">
        <v>1.296565</v>
      </c>
      <c r="G14" s="13">
        <v>1.3360719999999999</v>
      </c>
      <c r="H14" s="9"/>
      <c r="J14" s="2">
        <f>(C14-$B14)^2</f>
        <v>6.2602542024999999E-2</v>
      </c>
      <c r="K14" s="2">
        <f t="shared" ref="K14:N14" si="5">(D14-$B14)^2</f>
        <v>7.2274407921000025E-2</v>
      </c>
      <c r="L14" s="2">
        <f t="shared" si="5"/>
        <v>0.12502800964900004</v>
      </c>
      <c r="M14" s="2">
        <f t="shared" si="5"/>
        <v>0.13220423280099999</v>
      </c>
      <c r="N14" s="2">
        <f t="shared" si="5"/>
        <v>0.10503562446400003</v>
      </c>
      <c r="O14" s="2"/>
    </row>
    <row r="15" spans="1:15" x14ac:dyDescent="0.25">
      <c r="J15" s="2"/>
      <c r="K15" s="2"/>
      <c r="L15" s="2"/>
      <c r="M15" s="2"/>
      <c r="N15" s="2"/>
      <c r="O15" s="2"/>
    </row>
    <row r="16" spans="1:15" x14ac:dyDescent="0.25">
      <c r="J16" s="2">
        <f>AVERAGE(J4:J14)</f>
        <v>9.0534216677125023E-2</v>
      </c>
      <c r="K16" s="2">
        <f t="shared" ref="K16:N16" si="6">AVERAGE(K4:K14)</f>
        <v>0.10040035184137501</v>
      </c>
      <c r="L16" s="2">
        <f t="shared" si="6"/>
        <v>0.12030071918225001</v>
      </c>
      <c r="M16" s="2">
        <f t="shared" si="6"/>
        <v>0.1120888643875</v>
      </c>
      <c r="N16" s="2">
        <f t="shared" si="6"/>
        <v>8.5502734840624997E-2</v>
      </c>
      <c r="O16" s="2"/>
    </row>
  </sheetData>
  <conditionalFormatting sqref="J16:N16">
    <cfRule type="top10" dxfId="0" priority="1" bottom="1" rank="1"/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Plan1</vt:lpstr>
      <vt:lpstr>Plan2</vt:lpstr>
      <vt:lpstr>Plan3</vt:lpstr>
      <vt:lpstr>projeção t+1</vt:lpstr>
      <vt:lpstr>projeção t+2</vt:lpstr>
      <vt:lpstr>projeção t+3</vt:lpstr>
      <vt:lpstr>projeção t+4</vt:lpstr>
      <vt:lpstr>projeção t+5</vt:lpstr>
      <vt:lpstr>projeção t+6</vt:lpstr>
    </vt:vector>
  </TitlesOfParts>
  <Company>BANCO DO BRASIL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Ronchi Neto</dc:creator>
  <cp:lastModifiedBy>Beto</cp:lastModifiedBy>
  <dcterms:created xsi:type="dcterms:W3CDTF">2019-01-15T11:49:27Z</dcterms:created>
  <dcterms:modified xsi:type="dcterms:W3CDTF">2019-05-30T04:40:24Z</dcterms:modified>
</cp:coreProperties>
</file>