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lor\Dropbox\Dr_HAGUE\Harmonisation\Manuscript_for_publication\Clinical Trials submission\submitted_plots\"/>
    </mc:Choice>
  </mc:AlternateContent>
  <xr:revisionPtr revIDLastSave="0" documentId="13_ncr:1_{A36176D0-6D56-4247-9462-2D1C2FC61829}" xr6:coauthVersionLast="46" xr6:coauthVersionMax="46" xr10:uidLastSave="{00000000-0000-0000-0000-000000000000}"/>
  <bookViews>
    <workbookView xWindow="-120" yWindow="-120" windowWidth="29040" windowHeight="16440" xr2:uid="{EC4F8348-F23B-4172-8D71-9F2E084B33E8}"/>
  </bookViews>
  <sheets>
    <sheet name="Table of Contents" sheetId="1" r:id="rId1"/>
    <sheet name="Instructions" sheetId="6" r:id="rId2"/>
    <sheet name="Participant Contact Information" sheetId="2" r:id="rId3"/>
    <sheet name="Methodology Questionnaire" sheetId="3" r:id="rId4"/>
    <sheet name="Results Entry Page" sheetId="4" r:id="rId5"/>
    <sheet name="Coordinator Contact Details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1" i="6" l="1"/>
  <c r="J40" i="6"/>
  <c r="J39" i="6"/>
  <c r="J38" i="6"/>
  <c r="J37" i="6"/>
  <c r="I12" i="4"/>
  <c r="I30" i="4"/>
  <c r="I64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" i="4"/>
  <c r="G7" i="4"/>
  <c r="I7" i="4" s="1"/>
  <c r="G8" i="4"/>
  <c r="I8" i="4" s="1"/>
  <c r="G9" i="4"/>
  <c r="I9" i="4" s="1"/>
  <c r="G10" i="4"/>
  <c r="I10" i="4" s="1"/>
  <c r="G11" i="4"/>
  <c r="I11" i="4" s="1"/>
  <c r="G12" i="4"/>
  <c r="G13" i="4"/>
  <c r="I13" i="4" s="1"/>
  <c r="G14" i="4"/>
  <c r="I14" i="4" s="1"/>
  <c r="G15" i="4"/>
  <c r="I15" i="4" s="1"/>
  <c r="G16" i="4"/>
  <c r="I16" i="4" s="1"/>
  <c r="G17" i="4"/>
  <c r="I17" i="4" s="1"/>
  <c r="G18" i="4"/>
  <c r="I18" i="4" s="1"/>
  <c r="G19" i="4"/>
  <c r="I19" i="4" s="1"/>
  <c r="G20" i="4"/>
  <c r="I20" i="4" s="1"/>
  <c r="G21" i="4"/>
  <c r="I21" i="4" s="1"/>
  <c r="G22" i="4"/>
  <c r="I22" i="4" s="1"/>
  <c r="G23" i="4"/>
  <c r="I23" i="4" s="1"/>
  <c r="G24" i="4"/>
  <c r="I24" i="4" s="1"/>
  <c r="G25" i="4"/>
  <c r="I25" i="4" s="1"/>
  <c r="G26" i="4"/>
  <c r="I26" i="4" s="1"/>
  <c r="G27" i="4"/>
  <c r="I27" i="4" s="1"/>
  <c r="G28" i="4"/>
  <c r="I28" i="4" s="1"/>
  <c r="G29" i="4"/>
  <c r="I29" i="4" s="1"/>
  <c r="G30" i="4"/>
  <c r="G31" i="4"/>
  <c r="I31" i="4" s="1"/>
  <c r="G32" i="4"/>
  <c r="I32" i="4" s="1"/>
  <c r="G33" i="4"/>
  <c r="I33" i="4" s="1"/>
  <c r="G34" i="4"/>
  <c r="I34" i="4" s="1"/>
  <c r="G35" i="4"/>
  <c r="I35" i="4" s="1"/>
  <c r="G36" i="4"/>
  <c r="I36" i="4" s="1"/>
  <c r="G37" i="4"/>
  <c r="I37" i="4" s="1"/>
  <c r="G38" i="4"/>
  <c r="I38" i="4" s="1"/>
  <c r="G39" i="4"/>
  <c r="I39" i="4" s="1"/>
  <c r="G40" i="4"/>
  <c r="I40" i="4" s="1"/>
  <c r="G41" i="4"/>
  <c r="I41" i="4" s="1"/>
  <c r="G42" i="4"/>
  <c r="I42" i="4" s="1"/>
  <c r="G43" i="4"/>
  <c r="I43" i="4" s="1"/>
  <c r="G44" i="4"/>
  <c r="I44" i="4" s="1"/>
  <c r="G45" i="4"/>
  <c r="I45" i="4" s="1"/>
  <c r="G46" i="4"/>
  <c r="I46" i="4" s="1"/>
  <c r="G47" i="4"/>
  <c r="I47" i="4" s="1"/>
  <c r="G48" i="4"/>
  <c r="I48" i="4" s="1"/>
  <c r="G49" i="4"/>
  <c r="I49" i="4" s="1"/>
  <c r="G50" i="4"/>
  <c r="I50" i="4" s="1"/>
  <c r="G51" i="4"/>
  <c r="I51" i="4" s="1"/>
  <c r="G52" i="4"/>
  <c r="I52" i="4" s="1"/>
  <c r="G53" i="4"/>
  <c r="I53" i="4" s="1"/>
  <c r="G54" i="4"/>
  <c r="I54" i="4" s="1"/>
  <c r="G55" i="4"/>
  <c r="I55" i="4" s="1"/>
  <c r="G56" i="4"/>
  <c r="I56" i="4" s="1"/>
  <c r="G57" i="4"/>
  <c r="I57" i="4" s="1"/>
  <c r="G58" i="4"/>
  <c r="I58" i="4" s="1"/>
  <c r="G59" i="4"/>
  <c r="I59" i="4" s="1"/>
  <c r="G60" i="4"/>
  <c r="I60" i="4" s="1"/>
  <c r="G61" i="4"/>
  <c r="I61" i="4" s="1"/>
  <c r="G62" i="4"/>
  <c r="I62" i="4" s="1"/>
  <c r="G63" i="4"/>
  <c r="G64" i="4"/>
  <c r="G65" i="4"/>
  <c r="I65" i="4" s="1"/>
  <c r="I63" i="4" l="1"/>
  <c r="I41" i="6"/>
  <c r="K41" i="6" s="1"/>
  <c r="I40" i="6"/>
  <c r="K40" i="6" s="1"/>
  <c r="I39" i="6"/>
  <c r="K39" i="6" s="1"/>
  <c r="I38" i="6"/>
  <c r="K38" i="6" s="1"/>
  <c r="I37" i="6"/>
  <c r="K37" i="6" s="1"/>
  <c r="G6" i="4" l="1"/>
  <c r="I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Corey</author>
  </authors>
  <commentList>
    <comment ref="D37" authorId="0" shapeId="0" xr:uid="{7EA46140-706C-419C-AAF2-95330B21DC52}">
      <text>
        <r>
          <rPr>
            <b/>
            <sz val="9"/>
            <color indexed="81"/>
            <rFont val="Tahoma"/>
            <family val="2"/>
          </rPr>
          <t>Corey:</t>
        </r>
        <r>
          <rPr>
            <sz val="9"/>
            <color indexed="81"/>
            <rFont val="Tahoma"/>
            <family val="2"/>
          </rPr>
          <t xml:space="preserve">
Please enter date of assay here.</t>
        </r>
      </text>
    </comment>
    <comment ref="M37" authorId="0" shapeId="0" xr:uid="{45CD02E2-F01A-48E4-9003-9DB0873829EA}">
      <text>
        <r>
          <rPr>
            <b/>
            <sz val="9"/>
            <color indexed="81"/>
            <rFont val="Tahoma"/>
            <family val="2"/>
          </rPr>
          <t>Corey:</t>
        </r>
        <r>
          <rPr>
            <sz val="9"/>
            <color indexed="81"/>
            <rFont val="Tahoma"/>
            <family val="2"/>
          </rPr>
          <t xml:space="preserve">
If duplicates fail ALP Acceptance, 
please enter third result here.</t>
        </r>
      </text>
    </comment>
    <comment ref="D38" authorId="0" shapeId="0" xr:uid="{75799634-0AFD-4724-88A3-46480731159D}">
      <text>
        <r>
          <rPr>
            <b/>
            <sz val="9"/>
            <color indexed="81"/>
            <rFont val="Tahoma"/>
            <family val="2"/>
          </rPr>
          <t>Corey:</t>
        </r>
        <r>
          <rPr>
            <sz val="9"/>
            <color indexed="81"/>
            <rFont val="Tahoma"/>
            <family val="2"/>
          </rPr>
          <t xml:space="preserve">
QC Acceptable. Pease select Yes/No from drop down menu.
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Corey</author>
  </authors>
  <commentList>
    <comment ref="C6" authorId="0" shapeId="0" xr:uid="{0AF5B231-2132-4116-9D28-FEAF7D97B0AF}">
      <text>
        <r>
          <rPr>
            <b/>
            <sz val="9"/>
            <color indexed="81"/>
            <rFont val="Tahoma"/>
            <family val="2"/>
          </rPr>
          <t>Corey:</t>
        </r>
        <r>
          <rPr>
            <sz val="9"/>
            <color indexed="81"/>
            <rFont val="Tahoma"/>
            <family val="2"/>
          </rPr>
          <t xml:space="preserve">
Please enter responses to the questions in this column.</t>
        </r>
      </text>
    </comment>
  </commentList>
</comments>
</file>

<file path=xl/sharedStrings.xml><?xml version="1.0" encoding="utf-8"?>
<sst xmlns="http://schemas.openxmlformats.org/spreadsheetml/2006/main" count="197" uniqueCount="149">
  <si>
    <t>Name:</t>
  </si>
  <si>
    <t>Email:</t>
  </si>
  <si>
    <t>Low Level QC Target</t>
  </si>
  <si>
    <t>Low Level QC SD</t>
  </si>
  <si>
    <t>Calibrator Lot Numbers Used:</t>
  </si>
  <si>
    <t>High Level QC Target</t>
  </si>
  <si>
    <t>High Level QC SD</t>
  </si>
  <si>
    <t>Result 1</t>
  </si>
  <si>
    <t>Result 2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</si>
  <si>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</si>
  <si>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</si>
  <si>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</si>
  <si>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</si>
  <si>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</si>
  <si>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</si>
  <si>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</si>
  <si>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</si>
  <si>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Document Control</t>
  </si>
  <si>
    <t>v0.1</t>
  </si>
  <si>
    <t>Table of Contents</t>
  </si>
  <si>
    <t>Coordinator:</t>
  </si>
  <si>
    <t>Corey Markus</t>
  </si>
  <si>
    <t>Address:</t>
  </si>
  <si>
    <t>Phone:</t>
  </si>
  <si>
    <t>Sample No</t>
  </si>
  <si>
    <t>Week 9</t>
  </si>
  <si>
    <t>Week 10</t>
  </si>
  <si>
    <t>Reagent-</t>
  </si>
  <si>
    <t>Analytical Platform-</t>
  </si>
  <si>
    <t>Calibrator-</t>
  </si>
  <si>
    <t>Reagent Manufacturer:</t>
  </si>
  <si>
    <t>Reporting Units:</t>
  </si>
  <si>
    <t>Reagent Lot Numbers Used:</t>
  </si>
  <si>
    <t>Platform Manufacturer:</t>
  </si>
  <si>
    <t>Calibrator Manufacturer:</t>
  </si>
  <si>
    <t>Calibrator Set Point:</t>
  </si>
  <si>
    <t>Calibration Frequency:</t>
  </si>
  <si>
    <t>Quality Control-</t>
  </si>
  <si>
    <t>Internal QC Manufacturer:</t>
  </si>
  <si>
    <t>QC Frequency:</t>
  </si>
  <si>
    <t>Number of levels assayed:</t>
  </si>
  <si>
    <t>If Performed-</t>
  </si>
  <si>
    <t>Median Level QC Target</t>
  </si>
  <si>
    <t xml:space="preserve">Median Level QC SD </t>
  </si>
  <si>
    <t>Lower Limit of Quantitation:</t>
  </si>
  <si>
    <t>Measuring Range:</t>
  </si>
  <si>
    <t>Response-</t>
  </si>
  <si>
    <t>Coordinator Contact Details</t>
  </si>
  <si>
    <t>Initial Design</t>
  </si>
  <si>
    <t>Result entry page for Total Bile Acid Results.</t>
  </si>
  <si>
    <t>Contact details for Coordinator of the Total Bile Acid Harmonisation Project, should questions arise.</t>
  </si>
  <si>
    <t>Instructions for uniform sample handling and use of this template.</t>
  </si>
  <si>
    <t>Participating Laboratory Contact Information</t>
  </si>
  <si>
    <t>Site:</t>
  </si>
  <si>
    <t>Methodology Questionnaire</t>
  </si>
  <si>
    <t>v0.2</t>
  </si>
  <si>
    <t>Added details</t>
  </si>
  <si>
    <t>Sample handling instructions</t>
  </si>
  <si>
    <t>Template instructions</t>
  </si>
  <si>
    <t>1. Samples are labelled by week and sample number, eg sample number 2.4 is week two and sample four.</t>
  </si>
  <si>
    <t>5. Please split serum samples into two separate analyser sample cups for assay in duplicate.</t>
  </si>
  <si>
    <t xml:space="preserve">Instructions - </t>
  </si>
  <si>
    <t xml:space="preserve">Participant Contact Information - </t>
  </si>
  <si>
    <t xml:space="preserve">Methodology Questionnaire - </t>
  </si>
  <si>
    <t xml:space="preserve">Results Entry Page - </t>
  </si>
  <si>
    <t xml:space="preserve">Coordinator Contact Details - </t>
  </si>
  <si>
    <t>Thank You.</t>
  </si>
  <si>
    <t>Contact details for participating laboratory. (All results will be anonymised.)</t>
  </si>
  <si>
    <t>Please provide responses to the methodology questions.</t>
  </si>
  <si>
    <t>Week</t>
  </si>
  <si>
    <t>Hyper-links will take you directly to the appropriate tab.</t>
  </si>
  <si>
    <t xml:space="preserve"> </t>
  </si>
  <si>
    <t>Reference Interval-</t>
  </si>
  <si>
    <t>Reference Interval:</t>
  </si>
  <si>
    <t>Difference</t>
  </si>
  <si>
    <t>% Difference</t>
  </si>
  <si>
    <t>Platform Model</t>
  </si>
  <si>
    <t>v0.3</t>
  </si>
  <si>
    <t>Update results page</t>
  </si>
  <si>
    <t xml:space="preserve">Cells with a brown coloured background shown below, should have results entered here. </t>
  </si>
  <si>
    <t>Replicate Total Bile Acid Results.</t>
  </si>
  <si>
    <t>ALP: +/- 4umol/L up to 40 umol/L; 10% for &gt;40 umol/L.</t>
  </si>
  <si>
    <t>ALP- Allowable Limits of Performance  (RCPA QAP)</t>
  </si>
  <si>
    <t>v0.4</t>
  </si>
  <si>
    <t>8. On completion of all assays, internal QC performed again and checked.</t>
  </si>
  <si>
    <t>Triplicate</t>
  </si>
  <si>
    <t>11. Once all samples are completed, please return a copy of this template with results to the coordinator via e-mail.</t>
  </si>
  <si>
    <t>Contact Number:</t>
  </si>
  <si>
    <t>In Vitro Diagnostic Device (IVD)-</t>
  </si>
  <si>
    <r>
      <t xml:space="preserve">Method principal: </t>
    </r>
    <r>
      <rPr>
        <i/>
        <sz val="11"/>
        <color theme="1"/>
        <rFont val="Arial"/>
        <family val="2"/>
      </rPr>
      <t>(eg: enzymatic thio-NADH cycling, enzymatic - formazan dye, LC-MS, GC-MS)</t>
    </r>
  </si>
  <si>
    <r>
      <t>Reagent Generation: (</t>
    </r>
    <r>
      <rPr>
        <i/>
        <sz val="11"/>
        <color theme="1"/>
        <rFont val="Arial"/>
        <family val="2"/>
      </rPr>
      <t>if applicable)</t>
    </r>
  </si>
  <si>
    <r>
      <t xml:space="preserve">Call Limit/Critical Limit                                      </t>
    </r>
    <r>
      <rPr>
        <i/>
        <sz val="11"/>
        <color theme="1"/>
        <rFont val="Arial"/>
        <family val="2"/>
      </rPr>
      <t>(if applicable)</t>
    </r>
  </si>
  <si>
    <r>
      <t>Is assay performed according to manufacturers Instructions For Use (IFU)?                                                   e</t>
    </r>
    <r>
      <rPr>
        <i/>
        <sz val="11"/>
        <color theme="1"/>
        <rFont val="Arial"/>
        <family val="2"/>
      </rPr>
      <t>g not considered an in-house IVD.</t>
    </r>
  </si>
  <si>
    <t>v0.5</t>
  </si>
  <si>
    <t>Edits to text</t>
  </si>
  <si>
    <t>v0.6</t>
  </si>
  <si>
    <t>Revsion Methodolody and Results Entry tabs.</t>
  </si>
  <si>
    <t>ALP Acceptance</t>
  </si>
  <si>
    <t>Total Bile Acids: +/- 4 umol/L up to 40 umol/L; 10% for &gt;40 umol/L.</t>
  </si>
  <si>
    <t xml:space="preserve">QC Acceptable? </t>
  </si>
  <si>
    <t>Assay Date</t>
  </si>
  <si>
    <r>
      <t>Your participation is greatly appreciated,</t>
    </r>
    <r>
      <rPr>
        <b/>
        <i/>
        <u/>
        <sz val="12"/>
        <color theme="1"/>
        <rFont val="Arial"/>
        <family val="2"/>
      </rPr>
      <t xml:space="preserve"> Corey Markus, Medical Scientist, Adelaide, South Australia.</t>
    </r>
  </si>
  <si>
    <t>Is sample preparation/extraction required?  If so outline method used?</t>
  </si>
  <si>
    <r>
      <t>If the assay is considered an in house IVD, what modification has been made and for what purpose?                                             e</t>
    </r>
    <r>
      <rPr>
        <i/>
        <sz val="11"/>
        <color theme="1"/>
        <rFont val="Arial"/>
        <family val="2"/>
      </rPr>
      <t>g increased sample:reagent.</t>
    </r>
  </si>
  <si>
    <t>v0.7</t>
  </si>
  <si>
    <t>v0.8</t>
  </si>
  <si>
    <t>Revsion formulas Results Entry tab.</t>
  </si>
  <si>
    <t>Locked tabs.</t>
  </si>
  <si>
    <r>
      <t xml:space="preserve">Source of instrument settings/parameters:                            </t>
    </r>
    <r>
      <rPr>
        <u/>
        <sz val="11"/>
        <color theme="1"/>
        <rFont val="Arial"/>
        <family val="2"/>
      </rPr>
      <t>Automated platform</t>
    </r>
    <r>
      <rPr>
        <sz val="11"/>
        <color theme="1"/>
        <rFont val="Arial"/>
        <family val="2"/>
      </rPr>
      <t xml:space="preserve">s:-                                   </t>
    </r>
    <r>
      <rPr>
        <i/>
        <sz val="11"/>
        <color theme="1"/>
        <rFont val="Arial"/>
        <family val="2"/>
      </rPr>
      <t>eg reagent or instrument manufacturer recommended settings, or other.</t>
    </r>
    <r>
      <rPr>
        <sz val="11"/>
        <color theme="1"/>
        <rFont val="Arial"/>
        <family val="2"/>
      </rPr>
      <t xml:space="preserve">                                                         </t>
    </r>
    <r>
      <rPr>
        <u/>
        <sz val="11"/>
        <color theme="1"/>
        <rFont val="Arial"/>
        <family val="2"/>
      </rPr>
      <t>Non-Automated platforms</t>
    </r>
    <r>
      <rPr>
        <sz val="11"/>
        <color theme="1"/>
        <rFont val="Arial"/>
        <family val="2"/>
      </rPr>
      <t xml:space="preserve">:-                </t>
    </r>
    <r>
      <rPr>
        <i/>
        <sz val="11"/>
        <color theme="1"/>
        <rFont val="Arial"/>
        <family val="2"/>
      </rPr>
      <t>method source/journal reference.</t>
    </r>
    <r>
      <rPr>
        <sz val="11"/>
        <color theme="1"/>
        <rFont val="Arial"/>
        <family val="2"/>
      </rPr>
      <t xml:space="preserve">  </t>
    </r>
  </si>
  <si>
    <t>Yes</t>
  </si>
  <si>
    <t>No</t>
  </si>
  <si>
    <t>Company/Institution:</t>
  </si>
  <si>
    <r>
      <t xml:space="preserve">Reporting Interval: </t>
    </r>
    <r>
      <rPr>
        <i/>
        <sz val="11"/>
        <color theme="1"/>
        <rFont val="Arial"/>
        <family val="2"/>
      </rPr>
      <t>eg nearest whole number, one decimal place.</t>
    </r>
  </si>
  <si>
    <t xml:space="preserve">3. Remove comparison samples due for analysis from freezer and thaw at room temperature. </t>
  </si>
  <si>
    <t>2. Laboratory internal QC should be assayed and acceptable performance confirmed before continuing.</t>
  </si>
  <si>
    <t>dd/mm/yyyy</t>
  </si>
  <si>
    <t>Thank you for agreeing to be a part of this Bile Acid harmonisation project.</t>
  </si>
  <si>
    <t>Example Results Entry</t>
  </si>
  <si>
    <t>QC Acceptable?</t>
  </si>
  <si>
    <r>
      <t xml:space="preserve">9a. Enter Total Bile Acid results into Results Entry Page,  if possible, please report to one decimal place, </t>
    </r>
    <r>
      <rPr>
        <i/>
        <sz val="12"/>
        <color theme="1"/>
        <rFont val="Arial"/>
        <family val="2"/>
      </rPr>
      <t>eg 47.5</t>
    </r>
    <r>
      <rPr>
        <sz val="12"/>
        <color theme="1"/>
        <rFont val="Arial"/>
        <family val="2"/>
      </rPr>
      <t xml:space="preserve">, and units in </t>
    </r>
    <r>
      <rPr>
        <u/>
        <sz val="12"/>
        <color theme="1"/>
        <rFont val="Arial"/>
        <family val="2"/>
      </rPr>
      <t>micromoles/L</t>
    </r>
    <r>
      <rPr>
        <sz val="12"/>
        <color theme="1"/>
        <rFont val="Arial"/>
        <family val="2"/>
      </rPr>
      <t xml:space="preserve">. </t>
    </r>
  </si>
  <si>
    <t xml:space="preserve">9b. An example of data entry format requirements is diplayed below. </t>
  </si>
  <si>
    <t>Allowable Limit of Performance (ALP) based on Royal College of Pathologists: External Quality Assurance Program</t>
  </si>
  <si>
    <t>10b. Should a sample fail ALP criteria, please assay either aliquot once more and record third result in Triplicate column.</t>
  </si>
  <si>
    <t>Week XX</t>
  </si>
  <si>
    <t>XX.1</t>
  </si>
  <si>
    <t>XX.2</t>
  </si>
  <si>
    <t>XX.3</t>
  </si>
  <si>
    <t>XX.4</t>
  </si>
  <si>
    <t>XX.5</t>
  </si>
  <si>
    <t>Results entry page for Total Bile Acids (Units in micromol/L)</t>
  </si>
  <si>
    <t>Week 11</t>
  </si>
  <si>
    <t>Week 12</t>
  </si>
  <si>
    <t>4. Gently mix by inversion 10 times and centrifuge samples at 2000g for 2 minutes.</t>
  </si>
  <si>
    <r>
      <t>Please keep samples frozen preferably at -70</t>
    </r>
    <r>
      <rPr>
        <b/>
        <i/>
        <vertAlign val="superscript"/>
        <sz val="12"/>
        <color theme="1"/>
        <rFont val="Arial"/>
        <family val="2"/>
      </rPr>
      <t>o</t>
    </r>
    <r>
      <rPr>
        <b/>
        <i/>
        <sz val="12"/>
        <color theme="1"/>
        <rFont val="Arial"/>
        <family val="2"/>
      </rPr>
      <t>C (if unavailable -20</t>
    </r>
    <r>
      <rPr>
        <b/>
        <i/>
        <vertAlign val="superscript"/>
        <sz val="12"/>
        <color theme="1"/>
        <rFont val="Arial"/>
        <family val="2"/>
      </rPr>
      <t>o</t>
    </r>
    <r>
      <rPr>
        <b/>
        <i/>
        <sz val="12"/>
        <color theme="1"/>
        <rFont val="Arial"/>
        <family val="2"/>
      </rPr>
      <t>C acceptable)</t>
    </r>
  </si>
  <si>
    <t>v0.9</t>
  </si>
  <si>
    <t>Expanded Results Entry page.</t>
  </si>
  <si>
    <t>Thank you for agreeing to participate in this Total Bile Acid (TBA) comparison and  harmonisation project.</t>
  </si>
  <si>
    <t>v1.0</t>
  </si>
  <si>
    <t>Expanded  Questionnaire</t>
  </si>
  <si>
    <r>
      <t xml:space="preserve">With what frequency is the assay performed?   </t>
    </r>
    <r>
      <rPr>
        <i/>
        <sz val="11"/>
        <color theme="1"/>
        <rFont val="Arial"/>
        <family val="2"/>
      </rPr>
      <t>eg daily, weekly, random access.</t>
    </r>
  </si>
  <si>
    <t xml:space="preserve">6. The first aliquot samples should be assayed in increasing numerical order, eg 1.1, 1.2, 1.3 etc </t>
  </si>
  <si>
    <t>7. The second aliquot should be assayed from the second cup and in reverse numerical order, eg 1.5, 1.4, 1.3 etc</t>
  </si>
  <si>
    <t>10a. If duplicate results pass Allowable Limits of Performance (ALP) criteria automatically calculated, return samples to freezer for storage.</t>
  </si>
  <si>
    <t>(08) 8201 7555</t>
  </si>
  <si>
    <t>Flinders University International Centre for Point-of-Care Testing</t>
  </si>
  <si>
    <t>College of Medicine &amp; Public Health</t>
  </si>
  <si>
    <t>Sturt Road, Bedford Park South Australia 5042</t>
  </si>
  <si>
    <t>GPO Box 2100 Adelaide SA 5001</t>
  </si>
  <si>
    <t>corey.markus@flinders.edu.au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</si>
</sst>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C09]dd\-mmmm\-yyyy;@"/>
  </numFmts>
  <fonts count="2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u/>
      <sz val="12"/>
      <color theme="10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vertAlign val="superscript"/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sz val="16"/>
      <color theme="1"/>
      <name val="Arial"/>
      <family val="2"/>
    </font>
    <font>
      <u/>
      <sz val="12"/>
      <color theme="1"/>
      <name val="Arial"/>
      <family val="2"/>
    </font>
    <font>
      <b/>
      <u/>
      <sz val="18"/>
      <color theme="1"/>
      <name val="Arial"/>
      <family val="2"/>
    </font>
    <font>
      <sz val="1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3D9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left"/>
    </xf>
    <xf numFmtId="0" fontId="2" fillId="0" borderId="0" xfId="1"/>
    <xf numFmtId="0" fontId="3" fillId="0" borderId="0" xfId="1" applyFont="1"/>
    <xf numFmtId="0" fontId="0" fillId="0" borderId="0" xfId="0" applyAlignment="1">
      <alignment horizontal="right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0" xfId="0" applyProtection="1"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2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0" xfId="0" applyFont="1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16" fillId="0" borderId="0" xfId="1" applyFont="1" applyAlignment="1">
      <alignment horizontal="right"/>
    </xf>
    <xf numFmtId="0" fontId="17" fillId="0" borderId="0" xfId="1" applyFont="1" applyAlignment="1">
      <alignment horizontal="right"/>
    </xf>
    <xf numFmtId="165" fontId="9" fillId="0" borderId="0" xfId="0" applyNumberFormat="1" applyFont="1" applyAlignment="1">
      <alignment horizontal="right" vertical="top"/>
    </xf>
    <xf numFmtId="0" fontId="15" fillId="2" borderId="0" xfId="0" applyFont="1" applyFill="1" applyAlignment="1"/>
    <xf numFmtId="0" fontId="15" fillId="0" borderId="0" xfId="0" applyFont="1" applyFill="1" applyAlignment="1"/>
    <xf numFmtId="0" fontId="19" fillId="0" borderId="0" xfId="0" applyFont="1"/>
    <xf numFmtId="0" fontId="15" fillId="0" borderId="0" xfId="0" applyFont="1" applyAlignment="1">
      <alignment horizontal="right" indent="1"/>
    </xf>
    <xf numFmtId="0" fontId="22" fillId="0" borderId="0" xfId="0" applyFont="1"/>
    <xf numFmtId="0" fontId="14" fillId="0" borderId="0" xfId="0" applyFont="1" applyFill="1" applyAlignment="1"/>
    <xf numFmtId="14" fontId="9" fillId="2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/>
    <xf numFmtId="0" fontId="0" fillId="2" borderId="0" xfId="0" applyFill="1" applyAlignment="1" applyProtection="1">
      <alignment wrapText="1"/>
      <protection locked="0"/>
    </xf>
    <xf numFmtId="164" fontId="9" fillId="2" borderId="1" xfId="0" applyNumberFormat="1" applyFont="1" applyFill="1" applyBorder="1" applyAlignment="1" applyProtection="1">
      <alignment horizontal="center" vertical="center"/>
      <protection locked="0"/>
    </xf>
    <xf numFmtId="164" fontId="9" fillId="2" borderId="4" xfId="0" applyNumberFormat="1" applyFont="1" applyFill="1" applyBorder="1" applyAlignment="1" applyProtection="1">
      <alignment horizontal="center" vertical="center"/>
      <protection locked="0"/>
    </xf>
    <xf numFmtId="164" fontId="9" fillId="2" borderId="2" xfId="0" applyNumberFormat="1" applyFont="1" applyFill="1" applyBorder="1" applyAlignment="1" applyProtection="1">
      <alignment horizontal="center" vertical="center"/>
      <protection locked="0"/>
    </xf>
    <xf numFmtId="164" fontId="9" fillId="2" borderId="5" xfId="0" applyNumberFormat="1" applyFont="1" applyFill="1" applyBorder="1" applyAlignment="1" applyProtection="1">
      <alignment horizontal="center" vertical="center"/>
      <protection locked="0"/>
    </xf>
    <xf numFmtId="164" fontId="9" fillId="2" borderId="3" xfId="0" applyNumberFormat="1" applyFont="1" applyFill="1" applyBorder="1" applyAlignment="1" applyProtection="1">
      <alignment horizontal="center" vertical="center"/>
      <protection locked="0"/>
    </xf>
    <xf numFmtId="164" fontId="9" fillId="2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top"/>
    </xf>
    <xf numFmtId="0" fontId="0" fillId="0" borderId="0" xfId="0" applyFill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left"/>
    </xf>
    <xf numFmtId="0" fontId="9" fillId="0" borderId="0" xfId="0" applyFont="1" applyProtection="1"/>
    <xf numFmtId="0" fontId="14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center"/>
    </xf>
    <xf numFmtId="0" fontId="14" fillId="0" borderId="0" xfId="0" applyFont="1" applyFill="1" applyAlignment="1" applyProtection="1">
      <alignment horizontal="center"/>
    </xf>
    <xf numFmtId="0" fontId="13" fillId="0" borderId="0" xfId="0" applyFont="1" applyFill="1" applyAlignment="1" applyProtection="1">
      <alignment horizontal="center" vertical="center"/>
    </xf>
    <xf numFmtId="164" fontId="9" fillId="0" borderId="0" xfId="0" applyNumberFormat="1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right" vertical="center"/>
    </xf>
    <xf numFmtId="0" fontId="24" fillId="0" borderId="0" xfId="0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right" vertical="top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/>
    </xf>
    <xf numFmtId="0" fontId="14" fillId="0" borderId="0" xfId="0" applyFont="1"/>
    <xf numFmtId="14" fontId="9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12" fillId="3" borderId="0" xfId="0" applyFont="1" applyFill="1" applyAlignment="1">
      <alignment horizontal="left"/>
    </xf>
    <xf numFmtId="0" fontId="14" fillId="3" borderId="0" xfId="0" applyFont="1" applyFill="1" applyAlignment="1">
      <alignment horizontal="center"/>
    </xf>
    <xf numFmtId="0" fontId="13" fillId="6" borderId="0" xfId="0" applyFont="1" applyFill="1" applyAlignment="1">
      <alignment horizontal="center" vertical="top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top"/>
    </xf>
    <xf numFmtId="0" fontId="13" fillId="7" borderId="0" xfId="0" applyFont="1" applyFill="1" applyAlignment="1" applyProtection="1">
      <alignment horizontal="center" vertical="top"/>
    </xf>
    <xf numFmtId="0" fontId="13" fillId="5" borderId="0" xfId="0" applyFont="1" applyFill="1" applyAlignment="1" applyProtection="1">
      <alignment horizontal="center" vertical="top"/>
    </xf>
    <xf numFmtId="0" fontId="14" fillId="0" borderId="0" xfId="0" applyFont="1" applyAlignment="1" applyProtection="1">
      <alignment horizontal="center"/>
    </xf>
    <xf numFmtId="0" fontId="12" fillId="3" borderId="0" xfId="0" applyFont="1" applyFill="1" applyAlignment="1" applyProtection="1">
      <alignment horizontal="center" vertical="center"/>
    </xf>
    <xf numFmtId="0" fontId="7" fillId="4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3D9DD"/>
      <color rgb="FFFFCCCC"/>
      <color rgb="FFCC99FF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95250</xdr:rowOff>
    </xdr:from>
    <xdr:to>
      <xdr:col>3</xdr:col>
      <xdr:colOff>263946</xdr:colOff>
      <xdr:row>11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5ABE31-5FF5-4FAE-BAF4-F9F91860E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4" y="95250"/>
          <a:ext cx="3130972" cy="1990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orey.markus@flinders.edu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DE92F-AF39-48DE-9775-3472E607BB91}">
  <dimension ref="B2:P34"/>
  <sheetViews>
    <sheetView tabSelected="1" workbookViewId="0">
      <selection activeCell="G7" sqref="G7"/>
    </sheetView>
  </sheetViews>
  <sheetFormatPr defaultRowHeight="14.25" x14ac:dyDescent="0.2"/>
  <cols>
    <col min="1" max="1" width="9.140625" style="15"/>
    <col min="2" max="2" width="34" style="15" customWidth="1"/>
    <col min="3" max="3" width="9.140625" style="15" customWidth="1"/>
    <col min="4" max="13" width="9.140625" style="15"/>
    <col min="14" max="14" width="21" style="23" customWidth="1"/>
    <col min="15" max="15" width="6.7109375" style="24" customWidth="1"/>
    <col min="16" max="16" width="13.140625" style="25" customWidth="1"/>
    <col min="17" max="16384" width="9.140625" style="15"/>
  </cols>
  <sheetData>
    <row r="2" spans="2:16" x14ac:dyDescent="0.2">
      <c r="O2" s="46"/>
    </row>
    <row r="3" spans="2:16" x14ac:dyDescent="0.2">
      <c r="O3" s="46"/>
    </row>
    <row r="4" spans="2:16" x14ac:dyDescent="0.2">
      <c r="O4" s="46"/>
    </row>
    <row r="5" spans="2:16" x14ac:dyDescent="0.2">
      <c r="O5" s="46"/>
    </row>
    <row r="6" spans="2:16" x14ac:dyDescent="0.2">
      <c r="O6" s="46"/>
    </row>
    <row r="7" spans="2:16" x14ac:dyDescent="0.2">
      <c r="O7" s="46"/>
    </row>
    <row r="8" spans="2:16" x14ac:dyDescent="0.2">
      <c r="O8" s="46"/>
    </row>
    <row r="9" spans="2:16" x14ac:dyDescent="0.2">
      <c r="O9" s="46"/>
    </row>
    <row r="10" spans="2:16" x14ac:dyDescent="0.2">
      <c r="O10" s="46"/>
    </row>
    <row r="11" spans="2:16" x14ac:dyDescent="0.2">
      <c r="O11" s="46"/>
    </row>
    <row r="12" spans="2:16" x14ac:dyDescent="0.2">
      <c r="O12" s="46"/>
    </row>
    <row r="13" spans="2:16" ht="15.75" x14ac:dyDescent="0.25">
      <c r="B13" s="65" t="s">
        <v>136</v>
      </c>
    </row>
    <row r="15" spans="2:16" s="61" customFormat="1" ht="23.25" x14ac:dyDescent="0.35">
      <c r="B15" s="60" t="s">
        <v>19</v>
      </c>
      <c r="N15" s="62"/>
      <c r="O15" s="63"/>
      <c r="P15" s="64"/>
    </row>
    <row r="16" spans="2:16" ht="15" customHeight="1" x14ac:dyDescent="0.2">
      <c r="B16" s="68" t="s">
        <v>70</v>
      </c>
      <c r="C16" s="68"/>
      <c r="D16" s="68"/>
      <c r="E16" s="68"/>
    </row>
    <row r="17" spans="2:16" x14ac:dyDescent="0.2">
      <c r="B17" s="26" t="s">
        <v>61</v>
      </c>
      <c r="C17" s="15" t="s">
        <v>51</v>
      </c>
    </row>
    <row r="18" spans="2:16" ht="15" x14ac:dyDescent="0.2">
      <c r="B18" s="27" t="s">
        <v>62</v>
      </c>
      <c r="C18" s="15" t="s">
        <v>67</v>
      </c>
    </row>
    <row r="19" spans="2:16" x14ac:dyDescent="0.2">
      <c r="B19" s="26" t="s">
        <v>63</v>
      </c>
      <c r="C19" s="15" t="s">
        <v>68</v>
      </c>
    </row>
    <row r="20" spans="2:16" x14ac:dyDescent="0.2">
      <c r="B20" s="26" t="s">
        <v>64</v>
      </c>
      <c r="C20" s="15" t="s">
        <v>49</v>
      </c>
    </row>
    <row r="21" spans="2:16" x14ac:dyDescent="0.2">
      <c r="B21" s="26" t="s">
        <v>65</v>
      </c>
      <c r="C21" s="15" t="s">
        <v>50</v>
      </c>
    </row>
    <row r="24" spans="2:16" x14ac:dyDescent="0.2">
      <c r="N24" s="67" t="s">
        <v>17</v>
      </c>
      <c r="O24" s="67"/>
    </row>
    <row r="25" spans="2:16" x14ac:dyDescent="0.2">
      <c r="N25" s="28">
        <v>43688</v>
      </c>
      <c r="O25" s="24" t="s">
        <v>18</v>
      </c>
      <c r="P25" s="25" t="s">
        <v>48</v>
      </c>
    </row>
    <row r="26" spans="2:16" x14ac:dyDescent="0.2">
      <c r="N26" s="28">
        <v>43689</v>
      </c>
      <c r="O26" s="24" t="s">
        <v>55</v>
      </c>
      <c r="P26" s="25" t="s">
        <v>56</v>
      </c>
    </row>
    <row r="27" spans="2:16" x14ac:dyDescent="0.2">
      <c r="N27" s="28">
        <v>43787</v>
      </c>
      <c r="O27" s="24" t="s">
        <v>77</v>
      </c>
      <c r="P27" s="25" t="s">
        <v>78</v>
      </c>
    </row>
    <row r="28" spans="2:16" x14ac:dyDescent="0.2">
      <c r="N28" s="28">
        <v>43788</v>
      </c>
      <c r="O28" s="24" t="s">
        <v>83</v>
      </c>
      <c r="P28" s="25" t="s">
        <v>78</v>
      </c>
    </row>
    <row r="29" spans="2:16" x14ac:dyDescent="0.2">
      <c r="N29" s="28">
        <v>43837</v>
      </c>
      <c r="O29" s="24" t="s">
        <v>93</v>
      </c>
      <c r="P29" s="25" t="s">
        <v>94</v>
      </c>
    </row>
    <row r="30" spans="2:16" x14ac:dyDescent="0.2">
      <c r="N30" s="28">
        <v>43954</v>
      </c>
      <c r="O30" s="24" t="s">
        <v>95</v>
      </c>
      <c r="P30" s="25" t="s">
        <v>96</v>
      </c>
    </row>
    <row r="31" spans="2:16" x14ac:dyDescent="0.2">
      <c r="N31" s="28">
        <v>43955</v>
      </c>
      <c r="O31" s="24" t="s">
        <v>104</v>
      </c>
      <c r="P31" s="25" t="s">
        <v>106</v>
      </c>
    </row>
    <row r="32" spans="2:16" x14ac:dyDescent="0.2">
      <c r="N32" s="28">
        <v>43956</v>
      </c>
      <c r="O32" s="24" t="s">
        <v>105</v>
      </c>
      <c r="P32" s="25" t="s">
        <v>107</v>
      </c>
    </row>
    <row r="33" spans="14:16" x14ac:dyDescent="0.2">
      <c r="N33" s="28">
        <v>44088</v>
      </c>
      <c r="O33" s="24" t="s">
        <v>134</v>
      </c>
      <c r="P33" s="25" t="s">
        <v>135</v>
      </c>
    </row>
    <row r="34" spans="14:16" x14ac:dyDescent="0.2">
      <c r="N34" s="66">
        <v>44118</v>
      </c>
      <c r="O34" s="24" t="s">
        <v>137</v>
      </c>
      <c r="P34" s="25" t="s">
        <v>138</v>
      </c>
    </row>
  </sheetData>
  <sheetProtection algorithmName="SHA-512" hashValue="o+2kPQORzqKdF+HLbr5hTwQaKVibiRt4iOtb0HR6uXaSK6CySzqJqawGXHIomA0bJ5jp0gWiMBzT+VRwBVsmxA==" saltValue="51PHr4O1mEFsveQlwTKhaA==" spinCount="100000" sheet="1" objects="1" scenarios="1"/>
  <mergeCells count="2">
    <mergeCell ref="N24:O24"/>
    <mergeCell ref="B16:E16"/>
  </mergeCells>
  <phoneticPr fontId="1" type="noConversion"/>
  <hyperlinks>
    <hyperlink ref="B17" location="Instructions!A1" tooltip=" " display="Instructions" xr:uid="{31FF4BF0-CEE2-4B70-81AD-95375045D7D2}"/>
    <hyperlink ref="B18" location="'Participant Contact Information'!A1" tooltip=" " display="Participant Contact Information" xr:uid="{841CD38D-7410-4AB0-94D4-51EE58ED373F}"/>
    <hyperlink ref="B19" location="'Methodology Questionnaire'!A1" tooltip=" " display="Methodology Questionnaire" xr:uid="{7A53AB58-0128-49C3-B0DB-578A4FF36A16}"/>
    <hyperlink ref="B20" location="'Results Entry Page'!A1" tooltip=" " display="Results Entry Page" xr:uid="{7630449A-4EEF-48A6-8D7F-5DADC4A6C3BD}"/>
    <hyperlink ref="B21" location="'Coordinator Contact Details'!A1" tooltip=" " display="Coordinator Contact Details" xr:uid="{390A45E8-7D4D-4B95-8630-3688EA5962E1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F5538-87A5-4887-9784-3F9C8A79339F}">
  <dimension ref="A2:O41"/>
  <sheetViews>
    <sheetView zoomScaleNormal="100" workbookViewId="0">
      <selection activeCell="C21" sqref="C21"/>
    </sheetView>
  </sheetViews>
  <sheetFormatPr defaultRowHeight="15" x14ac:dyDescent="0.2"/>
  <cols>
    <col min="1" max="2" width="9.140625" style="22"/>
    <col min="3" max="3" width="10.140625" style="22" customWidth="1"/>
    <col min="4" max="4" width="14.28515625" style="22" customWidth="1"/>
    <col min="5" max="5" width="11" style="22" customWidth="1"/>
    <col min="6" max="6" width="15.140625" style="22" customWidth="1"/>
    <col min="7" max="7" width="16.28515625" style="22" customWidth="1"/>
    <col min="8" max="8" width="14.7109375" style="22" customWidth="1"/>
    <col min="9" max="9" width="12.42578125" style="22" bestFit="1" customWidth="1"/>
    <col min="10" max="10" width="15.42578125" style="22" bestFit="1" customWidth="1"/>
    <col min="11" max="11" width="19.5703125" style="22" bestFit="1" customWidth="1"/>
    <col min="12" max="12" width="13.140625" style="22" bestFit="1" customWidth="1"/>
    <col min="13" max="13" width="11.28515625" style="22" bestFit="1" customWidth="1"/>
    <col min="14" max="15" width="6.7109375" style="22" customWidth="1"/>
    <col min="16" max="16384" width="9.140625" style="22"/>
  </cols>
  <sheetData>
    <row r="2" spans="2:14" s="33" customFormat="1" ht="20.25" x14ac:dyDescent="0.3">
      <c r="C2" s="69" t="s">
        <v>58</v>
      </c>
      <c r="D2" s="69"/>
      <c r="E2" s="69"/>
      <c r="F2" s="69"/>
    </row>
    <row r="4" spans="2:14" x14ac:dyDescent="0.2">
      <c r="C4" s="22" t="s">
        <v>79</v>
      </c>
    </row>
    <row r="5" spans="2:14" x14ac:dyDescent="0.2">
      <c r="C5" s="29"/>
      <c r="D5" s="30"/>
    </row>
    <row r="8" spans="2:14" s="33" customFormat="1" ht="20.25" x14ac:dyDescent="0.3">
      <c r="C8" s="69" t="s">
        <v>57</v>
      </c>
      <c r="D8" s="69"/>
      <c r="E8" s="69"/>
      <c r="F8" s="69"/>
    </row>
    <row r="10" spans="2:14" ht="18" x14ac:dyDescent="0.2">
      <c r="C10" s="31" t="s">
        <v>133</v>
      </c>
    </row>
    <row r="11" spans="2:14" ht="17.25" customHeight="1" x14ac:dyDescent="0.2">
      <c r="B11" s="32"/>
      <c r="C11" s="22" t="s">
        <v>59</v>
      </c>
    </row>
    <row r="12" spans="2:14" ht="17.25" customHeight="1" x14ac:dyDescent="0.2">
      <c r="B12" s="32"/>
      <c r="C12" s="22" t="s">
        <v>114</v>
      </c>
    </row>
    <row r="13" spans="2:14" ht="17.25" customHeight="1" x14ac:dyDescent="0.2">
      <c r="B13" s="32"/>
      <c r="C13" s="22" t="s">
        <v>113</v>
      </c>
    </row>
    <row r="14" spans="2:14" ht="17.25" customHeight="1" x14ac:dyDescent="0.2">
      <c r="B14" s="32"/>
      <c r="C14" s="22" t="s">
        <v>132</v>
      </c>
      <c r="N14" s="22" t="s">
        <v>71</v>
      </c>
    </row>
    <row r="15" spans="2:14" ht="17.25" customHeight="1" x14ac:dyDescent="0.2">
      <c r="B15" s="32"/>
      <c r="C15" s="22" t="s">
        <v>60</v>
      </c>
    </row>
    <row r="16" spans="2:14" ht="17.25" customHeight="1" x14ac:dyDescent="0.2">
      <c r="B16" s="32"/>
      <c r="C16" s="22" t="s">
        <v>140</v>
      </c>
    </row>
    <row r="17" spans="2:6" ht="17.25" customHeight="1" x14ac:dyDescent="0.2">
      <c r="B17" s="32"/>
      <c r="C17" s="22" t="s">
        <v>141</v>
      </c>
    </row>
    <row r="18" spans="2:6" ht="17.25" customHeight="1" x14ac:dyDescent="0.2">
      <c r="B18" s="32"/>
      <c r="C18" s="22" t="s">
        <v>84</v>
      </c>
    </row>
    <row r="19" spans="2:6" ht="17.25" customHeight="1" x14ac:dyDescent="0.2">
      <c r="B19" s="32"/>
      <c r="C19" s="22" t="s">
        <v>119</v>
      </c>
    </row>
    <row r="20" spans="2:6" ht="17.25" customHeight="1" x14ac:dyDescent="0.2">
      <c r="B20" s="32"/>
      <c r="C20" s="22" t="s">
        <v>120</v>
      </c>
    </row>
    <row r="21" spans="2:6" ht="17.25" customHeight="1" x14ac:dyDescent="0.2">
      <c r="B21" s="32"/>
      <c r="C21" s="22" t="s">
        <v>142</v>
      </c>
    </row>
    <row r="22" spans="2:6" ht="17.25" customHeight="1" x14ac:dyDescent="0.2">
      <c r="B22" s="32"/>
      <c r="D22" s="22" t="s">
        <v>121</v>
      </c>
    </row>
    <row r="23" spans="2:6" ht="17.25" customHeight="1" x14ac:dyDescent="0.2">
      <c r="B23" s="32"/>
      <c r="D23" s="22" t="s">
        <v>98</v>
      </c>
    </row>
    <row r="24" spans="2:6" ht="17.25" customHeight="1" x14ac:dyDescent="0.2">
      <c r="B24" s="32"/>
      <c r="C24" s="22" t="s">
        <v>122</v>
      </c>
    </row>
    <row r="25" spans="2:6" ht="17.25" customHeight="1" x14ac:dyDescent="0.2">
      <c r="B25" s="32"/>
      <c r="C25" s="22" t="s">
        <v>86</v>
      </c>
    </row>
    <row r="27" spans="2:6" ht="15.75" x14ac:dyDescent="0.25">
      <c r="C27" s="70" t="s">
        <v>66</v>
      </c>
      <c r="D27" s="70"/>
      <c r="E27" s="34"/>
      <c r="F27" s="34"/>
    </row>
    <row r="29" spans="2:6" x14ac:dyDescent="0.2">
      <c r="C29" s="31" t="s">
        <v>116</v>
      </c>
    </row>
    <row r="30" spans="2:6" x14ac:dyDescent="0.2">
      <c r="C30" s="31" t="s">
        <v>101</v>
      </c>
    </row>
    <row r="33" spans="1:15" s="19" customFormat="1" ht="15.75" x14ac:dyDescent="0.25"/>
    <row r="34" spans="1:15" s="14" customFormat="1" ht="20.25" x14ac:dyDescent="0.3">
      <c r="C34" s="69" t="s">
        <v>117</v>
      </c>
      <c r="D34" s="69"/>
      <c r="E34" s="69"/>
      <c r="F34" s="69"/>
    </row>
    <row r="35" spans="1:15" s="14" customForma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5.75" x14ac:dyDescent="0.25">
      <c r="B36" s="44"/>
      <c r="C36" s="19"/>
      <c r="D36" s="19"/>
      <c r="E36" s="21" t="s">
        <v>69</v>
      </c>
      <c r="F36" s="21" t="s">
        <v>24</v>
      </c>
      <c r="G36" s="19" t="s">
        <v>7</v>
      </c>
      <c r="H36" s="19" t="s">
        <v>8</v>
      </c>
      <c r="I36" s="19" t="s">
        <v>74</v>
      </c>
      <c r="J36" s="19" t="s">
        <v>75</v>
      </c>
      <c r="K36" s="19" t="s">
        <v>97</v>
      </c>
      <c r="L36" s="21" t="s">
        <v>24</v>
      </c>
      <c r="M36" s="19" t="s">
        <v>85</v>
      </c>
    </row>
    <row r="37" spans="1:15" ht="15.75" x14ac:dyDescent="0.25">
      <c r="B37" s="72" t="s">
        <v>100</v>
      </c>
      <c r="C37" s="72"/>
      <c r="D37" s="35">
        <v>43956</v>
      </c>
      <c r="E37" s="71" t="s">
        <v>123</v>
      </c>
      <c r="F37" s="17" t="s">
        <v>124</v>
      </c>
      <c r="G37" s="38">
        <v>17.7</v>
      </c>
      <c r="H37" s="39">
        <v>19.3</v>
      </c>
      <c r="I37" s="18">
        <f>IF(COUNTBLANK(G37:H37), "", G37-H37)</f>
        <v>-1.6000000000000014</v>
      </c>
      <c r="J37" s="18">
        <f>IF(COUNTBLANK(G37:H37), "", ((G37-H37)/AVERAGE(G37:H37)*100) )</f>
        <v>-8.6486486486486562</v>
      </c>
      <c r="K37" s="20" t="str">
        <f>IFERROR(
IF(AND(AVERAGE(G37:H37) &lt; 40, ABS(I37)  &lt;=  4),  "PASS",
IF(AND(AVERAGE(G37:H37) &lt; 40, ABS(I37)  &gt;  4),  "FAIL",
IF(AND(AVERAGE(G37:H37) &gt;= 40, ABS(J37)  &lt;= 10), "PASS",
"FAIL"))), "")</f>
        <v>PASS</v>
      </c>
      <c r="L37" s="17">
        <v>1.1000000000000001</v>
      </c>
      <c r="M37" s="38"/>
    </row>
    <row r="38" spans="1:15" ht="15.75" customHeight="1" x14ac:dyDescent="0.2">
      <c r="B38" s="73" t="s">
        <v>99</v>
      </c>
      <c r="C38" s="73"/>
      <c r="D38" s="16" t="s">
        <v>109</v>
      </c>
      <c r="E38" s="71"/>
      <c r="F38" s="17" t="s">
        <v>125</v>
      </c>
      <c r="G38" s="40">
        <v>45.6</v>
      </c>
      <c r="H38" s="41">
        <v>52.3</v>
      </c>
      <c r="I38" s="18">
        <f t="shared" ref="I38:I41" si="0">IF(COUNTBLANK(G38:H38), "", G38-H38)</f>
        <v>-6.6999999999999957</v>
      </c>
      <c r="J38" s="18">
        <f t="shared" ref="J38:J41" si="1">IF(COUNTBLANK(G38:H38), "", ((G38-H38)/AVERAGE(G38:H38)*100) )</f>
        <v>-13.687436159346261</v>
      </c>
      <c r="K38" s="20" t="str">
        <f t="shared" ref="K38:K41" si="2">IFERROR(
IF(AND(AVERAGE(G38:H38) &lt; 40, ABS(I38)  &lt;=  4),  "PASS",
IF(AND(AVERAGE(G38:H38) &lt; 40, ABS(I38)  &gt;  4),  "FAIL",
IF(AND(AVERAGE(G38:H38) &gt;= 40, ABS(J38)  &lt;= 10), "PASS",
"FAIL"))), "")</f>
        <v>FAIL</v>
      </c>
      <c r="L38" s="17">
        <v>1.2</v>
      </c>
      <c r="M38" s="40">
        <v>47.3</v>
      </c>
    </row>
    <row r="39" spans="1:15" x14ac:dyDescent="0.2">
      <c r="B39" s="44"/>
      <c r="C39" s="14"/>
      <c r="D39" s="14"/>
      <c r="E39" s="71"/>
      <c r="F39" s="17" t="s">
        <v>126</v>
      </c>
      <c r="G39" s="40">
        <v>6.6</v>
      </c>
      <c r="H39" s="41">
        <v>12.2</v>
      </c>
      <c r="I39" s="18">
        <f t="shared" si="0"/>
        <v>-5.6</v>
      </c>
      <c r="J39" s="18">
        <f t="shared" si="1"/>
        <v>-59.574468085106389</v>
      </c>
      <c r="K39" s="20" t="str">
        <f t="shared" si="2"/>
        <v>FAIL</v>
      </c>
      <c r="L39" s="17">
        <v>1.3</v>
      </c>
      <c r="M39" s="40">
        <v>10.199999999999999</v>
      </c>
    </row>
    <row r="40" spans="1:15" x14ac:dyDescent="0.2">
      <c r="B40" s="44"/>
      <c r="C40" s="14"/>
      <c r="D40" s="14"/>
      <c r="E40" s="71"/>
      <c r="F40" s="17" t="s">
        <v>127</v>
      </c>
      <c r="G40" s="40">
        <v>112.3</v>
      </c>
      <c r="H40" s="41">
        <v>116.6</v>
      </c>
      <c r="I40" s="18">
        <f t="shared" si="0"/>
        <v>-4.2999999999999972</v>
      </c>
      <c r="J40" s="18">
        <f t="shared" si="1"/>
        <v>-3.7570991699432046</v>
      </c>
      <c r="K40" s="20" t="str">
        <f t="shared" si="2"/>
        <v>PASS</v>
      </c>
      <c r="L40" s="17">
        <v>1.4</v>
      </c>
      <c r="M40" s="40"/>
    </row>
    <row r="41" spans="1:15" x14ac:dyDescent="0.2">
      <c r="B41" s="44"/>
      <c r="C41" s="14"/>
      <c r="D41" s="14"/>
      <c r="E41" s="71"/>
      <c r="F41" s="17" t="s">
        <v>128</v>
      </c>
      <c r="G41" s="42">
        <v>90.6</v>
      </c>
      <c r="H41" s="43">
        <v>93.5</v>
      </c>
      <c r="I41" s="18">
        <f t="shared" si="0"/>
        <v>-2.9000000000000057</v>
      </c>
      <c r="J41" s="18">
        <f t="shared" si="1"/>
        <v>-3.1504617055947919</v>
      </c>
      <c r="K41" s="20" t="str">
        <f t="shared" si="2"/>
        <v>PASS</v>
      </c>
      <c r="L41" s="17">
        <v>1.5</v>
      </c>
      <c r="M41" s="42"/>
    </row>
  </sheetData>
  <sheetProtection algorithmName="SHA-512" hashValue="R5N1LmY+YWdfKewIAiZuDGvURzaXXabQztFBFSWZPXCGrfSAitI/1yHIkNV1RvK3OibKLXaH4rkQ2cY40b3BJg==" saltValue="iTAkD32w5QJ6bH6D9tx7Mw==" spinCount="100000" sheet="1" objects="1" scenarios="1"/>
  <mergeCells count="7">
    <mergeCell ref="C8:F8"/>
    <mergeCell ref="C2:F2"/>
    <mergeCell ref="C27:D27"/>
    <mergeCell ref="E37:E41"/>
    <mergeCell ref="B37:C37"/>
    <mergeCell ref="B38:C38"/>
    <mergeCell ref="C34:F34"/>
  </mergeCells>
  <phoneticPr fontId="1" type="noConversion"/>
  <conditionalFormatting sqref="K37:K41">
    <cfRule type="containsText" dxfId="3" priority="1" operator="containsText" text="PASS">
      <formula>NOT(ISERROR(SEARCH("PASS",K37)))</formula>
    </cfRule>
    <cfRule type="containsText" dxfId="2" priority="2" operator="containsText" text="FAIL">
      <formula>NOT(ISERROR(SEARCH("FAIL",K37)))</formula>
    </cfRule>
  </conditionalFormatting>
  <pageMargins left="0.7" right="0.7" top="0.75" bottom="0.75" header="0.3" footer="0.3"/>
  <ignoredErrors>
    <ignoredError sqref="I38:I41 I37 K37 K38:K41" formulaRange="1"/>
  </ignoredErrors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3C509D-A767-4480-951F-767546DC37C5}">
          <x14:formula1>
            <xm:f>'Results Entry Page'!$O$3:$P$3</xm:f>
          </x14:formula1>
          <xm:sqref>D38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01557-1804-4F99-A6D6-92C1A19DF837}">
  <dimension ref="B2:E12"/>
  <sheetViews>
    <sheetView workbookViewId="0"/>
  </sheetViews>
  <sheetFormatPr defaultRowHeight="15" x14ac:dyDescent="0.25"/>
  <cols>
    <col min="2" max="2" width="22" customWidth="1"/>
    <col min="3" max="3" width="48.85546875" customWidth="1"/>
    <col min="4" max="4" width="19.28515625" customWidth="1"/>
  </cols>
  <sheetData>
    <row r="2" spans="2:5" ht="21" x14ac:dyDescent="0.35">
      <c r="B2" s="74" t="s">
        <v>52</v>
      </c>
      <c r="C2" s="74"/>
      <c r="D2" s="36"/>
      <c r="E2" s="1"/>
    </row>
    <row r="4" spans="2:5" x14ac:dyDescent="0.25">
      <c r="B4" s="4" t="s">
        <v>0</v>
      </c>
      <c r="C4" s="37"/>
    </row>
    <row r="5" spans="2:5" x14ac:dyDescent="0.25">
      <c r="B5" s="4" t="s">
        <v>1</v>
      </c>
      <c r="C5" s="37"/>
    </row>
    <row r="6" spans="2:5" x14ac:dyDescent="0.25">
      <c r="B6" s="4"/>
      <c r="C6" s="8"/>
    </row>
    <row r="7" spans="2:5" x14ac:dyDescent="0.25">
      <c r="B7" s="4" t="s">
        <v>111</v>
      </c>
      <c r="C7" s="37"/>
    </row>
    <row r="8" spans="2:5" x14ac:dyDescent="0.25">
      <c r="B8" s="4" t="s">
        <v>53</v>
      </c>
      <c r="C8" s="37"/>
    </row>
    <row r="9" spans="2:5" x14ac:dyDescent="0.25">
      <c r="B9" s="4" t="s">
        <v>22</v>
      </c>
      <c r="C9" s="37"/>
    </row>
    <row r="10" spans="2:5" x14ac:dyDescent="0.25">
      <c r="B10" s="4"/>
      <c r="C10" s="37"/>
    </row>
    <row r="11" spans="2:5" x14ac:dyDescent="0.25">
      <c r="B11" s="4"/>
      <c r="C11" s="37"/>
    </row>
    <row r="12" spans="2:5" x14ac:dyDescent="0.25">
      <c r="B12" s="4" t="s">
        <v>87</v>
      </c>
      <c r="C12" s="37"/>
    </row>
  </sheetData>
  <sheetProtection algorithmName="SHA-512" hashValue="6rhGOq7IkbTQGJ+AVT3VF5IWx0nsLjXwv8QE/p5zfcoqQ6xhy+lTd/KaWGKACjlY7FSV2IrHWY5YmbMOgbnMcA==" saltValue="rFa37Npfv3Rq5gNxLKQ/RA==" spinCount="100000" sheet="1" objects="1" scenarios="1"/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5E04F-FCB0-4C30-8438-7E9BA776DD5F}">
  <dimension ref="B2:C50"/>
  <sheetViews>
    <sheetView topLeftCell="A40" workbookViewId="0">
      <selection activeCell="B24" sqref="B24"/>
    </sheetView>
  </sheetViews>
  <sheetFormatPr defaultRowHeight="15" x14ac:dyDescent="0.25"/>
  <cols>
    <col min="1" max="1" width="12.42578125" customWidth="1"/>
    <col min="2" max="2" width="41.28515625" style="11" customWidth="1"/>
    <col min="3" max="3" width="68" style="6" customWidth="1"/>
  </cols>
  <sheetData>
    <row r="2" spans="2:3" ht="21" x14ac:dyDescent="0.25">
      <c r="B2" s="75" t="s">
        <v>54</v>
      </c>
      <c r="C2" s="75"/>
    </row>
    <row r="5" spans="2:3" ht="18.75" x14ac:dyDescent="0.25">
      <c r="B5" s="10" t="s">
        <v>27</v>
      </c>
      <c r="C5" s="5" t="s">
        <v>46</v>
      </c>
    </row>
    <row r="6" spans="2:3" x14ac:dyDescent="0.25">
      <c r="B6" s="11" t="s">
        <v>30</v>
      </c>
      <c r="C6" s="9"/>
    </row>
    <row r="7" spans="2:3" x14ac:dyDescent="0.25">
      <c r="B7" s="11" t="s">
        <v>31</v>
      </c>
      <c r="C7" s="9"/>
    </row>
    <row r="8" spans="2:3" ht="28.5" x14ac:dyDescent="0.25">
      <c r="B8" s="12" t="s">
        <v>112</v>
      </c>
      <c r="C8" s="9"/>
    </row>
    <row r="9" spans="2:3" x14ac:dyDescent="0.25">
      <c r="B9" s="11" t="s">
        <v>44</v>
      </c>
      <c r="C9" s="9"/>
    </row>
    <row r="10" spans="2:3" x14ac:dyDescent="0.25">
      <c r="B10" s="11" t="s">
        <v>45</v>
      </c>
      <c r="C10" s="9"/>
    </row>
    <row r="11" spans="2:3" x14ac:dyDescent="0.25">
      <c r="B11" s="11" t="s">
        <v>32</v>
      </c>
      <c r="C11" s="9"/>
    </row>
    <row r="12" spans="2:3" ht="42.75" x14ac:dyDescent="0.25">
      <c r="B12" s="12" t="s">
        <v>89</v>
      </c>
      <c r="C12" s="9"/>
    </row>
    <row r="13" spans="2:3" x14ac:dyDescent="0.25">
      <c r="B13" s="12" t="s">
        <v>90</v>
      </c>
      <c r="C13" s="9"/>
    </row>
    <row r="15" spans="2:3" ht="18" x14ac:dyDescent="0.25">
      <c r="B15" s="10" t="s">
        <v>28</v>
      </c>
    </row>
    <row r="16" spans="2:3" x14ac:dyDescent="0.25">
      <c r="B16" s="11" t="s">
        <v>33</v>
      </c>
      <c r="C16" s="9"/>
    </row>
    <row r="17" spans="2:3" x14ac:dyDescent="0.25">
      <c r="B17" s="11" t="s">
        <v>76</v>
      </c>
      <c r="C17" s="9"/>
    </row>
    <row r="18" spans="2:3" ht="85.5" x14ac:dyDescent="0.25">
      <c r="B18" s="12" t="s">
        <v>108</v>
      </c>
      <c r="C18" s="9"/>
    </row>
    <row r="20" spans="2:3" ht="18" x14ac:dyDescent="0.25">
      <c r="B20" s="10" t="s">
        <v>88</v>
      </c>
    </row>
    <row r="21" spans="2:3" ht="42.75" x14ac:dyDescent="0.25">
      <c r="B21" s="12" t="s">
        <v>92</v>
      </c>
      <c r="C21" s="9"/>
    </row>
    <row r="22" spans="2:3" ht="57" x14ac:dyDescent="0.25">
      <c r="B22" s="12" t="s">
        <v>103</v>
      </c>
      <c r="C22" s="9"/>
    </row>
    <row r="23" spans="2:3" ht="28.5" x14ac:dyDescent="0.25">
      <c r="B23" s="12" t="s">
        <v>102</v>
      </c>
      <c r="C23" s="9"/>
    </row>
    <row r="24" spans="2:3" ht="42.75" x14ac:dyDescent="0.25">
      <c r="B24" s="12" t="s">
        <v>139</v>
      </c>
      <c r="C24" s="9"/>
    </row>
    <row r="26" spans="2:3" ht="18" x14ac:dyDescent="0.25">
      <c r="B26" s="10" t="s">
        <v>29</v>
      </c>
    </row>
    <row r="27" spans="2:3" x14ac:dyDescent="0.25">
      <c r="B27" s="11" t="s">
        <v>34</v>
      </c>
      <c r="C27" s="9"/>
    </row>
    <row r="28" spans="2:3" x14ac:dyDescent="0.25">
      <c r="B28" s="11" t="s">
        <v>35</v>
      </c>
      <c r="C28" s="9"/>
    </row>
    <row r="29" spans="2:3" x14ac:dyDescent="0.25">
      <c r="B29" s="11" t="s">
        <v>36</v>
      </c>
      <c r="C29" s="9"/>
    </row>
    <row r="30" spans="2:3" x14ac:dyDescent="0.25">
      <c r="B30" s="11" t="s">
        <v>4</v>
      </c>
      <c r="C30" s="9"/>
    </row>
    <row r="31" spans="2:3" x14ac:dyDescent="0.25">
      <c r="C31" s="7"/>
    </row>
    <row r="32" spans="2:3" ht="18" x14ac:dyDescent="0.25">
      <c r="B32" s="10" t="s">
        <v>72</v>
      </c>
    </row>
    <row r="33" spans="2:3" x14ac:dyDescent="0.25">
      <c r="B33" s="11" t="s">
        <v>73</v>
      </c>
      <c r="C33" s="9"/>
    </row>
    <row r="34" spans="2:3" ht="28.5" x14ac:dyDescent="0.25">
      <c r="B34" s="12" t="s">
        <v>91</v>
      </c>
      <c r="C34" s="9"/>
    </row>
    <row r="35" spans="2:3" x14ac:dyDescent="0.25">
      <c r="C35" s="47"/>
    </row>
    <row r="37" spans="2:3" ht="18" x14ac:dyDescent="0.25">
      <c r="B37" s="10" t="s">
        <v>37</v>
      </c>
    </row>
    <row r="38" spans="2:3" x14ac:dyDescent="0.25">
      <c r="B38" s="11" t="s">
        <v>38</v>
      </c>
      <c r="C38" s="9"/>
    </row>
    <row r="39" spans="2:3" x14ac:dyDescent="0.25">
      <c r="B39" s="11" t="s">
        <v>39</v>
      </c>
      <c r="C39" s="9"/>
    </row>
    <row r="40" spans="2:3" x14ac:dyDescent="0.25">
      <c r="B40" s="11" t="s">
        <v>40</v>
      </c>
      <c r="C40" s="9"/>
    </row>
    <row r="42" spans="2:3" x14ac:dyDescent="0.25">
      <c r="B42" s="11" t="s">
        <v>2</v>
      </c>
      <c r="C42" s="9"/>
    </row>
    <row r="43" spans="2:3" x14ac:dyDescent="0.25">
      <c r="B43" s="11" t="s">
        <v>3</v>
      </c>
      <c r="C43" s="9"/>
    </row>
    <row r="45" spans="2:3" x14ac:dyDescent="0.25">
      <c r="B45" s="11" t="s">
        <v>5</v>
      </c>
      <c r="C45" s="9"/>
    </row>
    <row r="46" spans="2:3" x14ac:dyDescent="0.25">
      <c r="B46" s="11" t="s">
        <v>6</v>
      </c>
      <c r="C46" s="9"/>
    </row>
    <row r="48" spans="2:3" x14ac:dyDescent="0.25">
      <c r="B48" s="13" t="s">
        <v>41</v>
      </c>
    </row>
    <row r="49" spans="2:3" x14ac:dyDescent="0.25">
      <c r="B49" s="11" t="s">
        <v>42</v>
      </c>
      <c r="C49" s="9"/>
    </row>
    <row r="50" spans="2:3" x14ac:dyDescent="0.25">
      <c r="B50" s="11" t="s">
        <v>43</v>
      </c>
      <c r="C50" s="9"/>
    </row>
  </sheetData>
  <sheetProtection algorithmName="SHA-512" hashValue="1tBW4re0gkEBX1GT3cUNGPCNtb4QwxqBpBKJfFKX9SKZtfZLvdmNa83ReAhCbpIRObyXmAb84lgssQNczdDyLw==" saltValue="YKQJ55S4J/CtYf9jq/wyLA==" spinCount="100000" sheet="1" objects="1" scenarios="1"/>
  <mergeCells count="1">
    <mergeCell ref="B2:C2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2F9C9-0658-4FDA-8A0F-E2FFB0FF8D43}">
  <dimension ref="A2:P65"/>
  <sheetViews>
    <sheetView zoomScaleNormal="100" workbookViewId="0">
      <selection activeCell="A2" sqref="A2"/>
    </sheetView>
  </sheetViews>
  <sheetFormatPr defaultRowHeight="14.25" x14ac:dyDescent="0.25"/>
  <cols>
    <col min="1" max="1" width="22.28515625" style="48" customWidth="1"/>
    <col min="2" max="2" width="15.140625" style="49" bestFit="1" customWidth="1"/>
    <col min="3" max="3" width="10" style="50" customWidth="1"/>
    <col min="4" max="4" width="13.140625" style="50" bestFit="1" customWidth="1"/>
    <col min="5" max="5" width="11" style="49" customWidth="1"/>
    <col min="6" max="6" width="11.28515625" style="49" customWidth="1"/>
    <col min="7" max="7" width="12.42578125" style="49" customWidth="1"/>
    <col min="8" max="8" width="15.42578125" style="49" bestFit="1" customWidth="1"/>
    <col min="9" max="9" width="19.5703125" style="49" bestFit="1" customWidth="1"/>
    <col min="10" max="10" width="13.140625" style="49" bestFit="1" customWidth="1"/>
    <col min="11" max="11" width="11.28515625" style="49" bestFit="1" customWidth="1"/>
    <col min="12" max="12" width="9.140625" style="49"/>
    <col min="13" max="13" width="52.7109375" style="49" bestFit="1" customWidth="1"/>
    <col min="14" max="16384" width="9.140625" style="49"/>
  </cols>
  <sheetData>
    <row r="2" spans="1:16" ht="20.25" x14ac:dyDescent="0.25">
      <c r="B2" s="79" t="s">
        <v>129</v>
      </c>
      <c r="C2" s="79"/>
      <c r="D2" s="79"/>
      <c r="E2" s="79"/>
      <c r="F2" s="79"/>
      <c r="G2" s="79"/>
      <c r="H2" s="79"/>
      <c r="I2" s="79"/>
      <c r="J2" s="79"/>
      <c r="K2" s="79"/>
    </row>
    <row r="3" spans="1:16" x14ac:dyDescent="0.2">
      <c r="M3" s="51" t="s">
        <v>82</v>
      </c>
      <c r="O3" s="49" t="s">
        <v>109</v>
      </c>
      <c r="P3" s="49" t="s">
        <v>110</v>
      </c>
    </row>
    <row r="4" spans="1:16" ht="15" customHeight="1" x14ac:dyDescent="0.25">
      <c r="D4" s="78" t="s">
        <v>80</v>
      </c>
      <c r="E4" s="78"/>
      <c r="F4" s="78"/>
      <c r="G4" s="78"/>
      <c r="M4" s="52" t="s">
        <v>81</v>
      </c>
    </row>
    <row r="5" spans="1:16" s="54" customFormat="1" ht="15.75" x14ac:dyDescent="0.25">
      <c r="A5" s="53"/>
      <c r="C5" s="55" t="s">
        <v>69</v>
      </c>
      <c r="D5" s="55" t="s">
        <v>24</v>
      </c>
      <c r="E5" s="54" t="s">
        <v>7</v>
      </c>
      <c r="F5" s="54" t="s">
        <v>8</v>
      </c>
      <c r="G5" s="54" t="s">
        <v>74</v>
      </c>
      <c r="H5" s="54" t="s">
        <v>75</v>
      </c>
      <c r="I5" s="54" t="s">
        <v>97</v>
      </c>
      <c r="J5" s="55" t="s">
        <v>24</v>
      </c>
      <c r="K5" s="54" t="s">
        <v>85</v>
      </c>
    </row>
    <row r="6" spans="1:16" ht="15.75" x14ac:dyDescent="0.25">
      <c r="A6" s="53" t="s">
        <v>100</v>
      </c>
      <c r="B6" s="35" t="s">
        <v>115</v>
      </c>
      <c r="C6" s="76" t="s">
        <v>9</v>
      </c>
      <c r="D6" s="56">
        <v>1.1000000000000001</v>
      </c>
      <c r="E6" s="38"/>
      <c r="F6" s="39"/>
      <c r="G6" s="57" t="str">
        <f>IF(COUNTBLANK(E6:F6), "", E6-F6)</f>
        <v/>
      </c>
      <c r="H6" s="57" t="str">
        <f>IF(COUNTBLANK(E6:F6), "", ((E6-F6)/AVERAGE(E6:F6)*100) )</f>
        <v/>
      </c>
      <c r="I6" s="58" t="str">
        <f>IFERROR(
IF(AND(AVERAGE(E6:F6) &lt; 40, ABS(G6)  &lt;=  4),  "PASS",
IF(AND(AVERAGE(E6:F6) &lt; 40, ABS(G6)  &gt;  4),  "FAIL",
IF(AND(AVERAGE(E6:F6) &gt;= 40, ABS(H6)  &lt;= 10), "PASS",
"FAIL"))), "")</f>
        <v/>
      </c>
      <c r="J6" s="56">
        <v>1.1000000000000001</v>
      </c>
      <c r="K6" s="38"/>
    </row>
    <row r="7" spans="1:16" ht="15" x14ac:dyDescent="0.25">
      <c r="A7" s="59" t="s">
        <v>118</v>
      </c>
      <c r="B7" s="45"/>
      <c r="C7" s="76"/>
      <c r="D7" s="56">
        <v>1.2</v>
      </c>
      <c r="E7" s="40"/>
      <c r="F7" s="41"/>
      <c r="G7" s="57" t="str">
        <f t="shared" ref="G7:G65" si="0">IF(COUNTBLANK(E7:F7), "", E7-F7)</f>
        <v/>
      </c>
      <c r="H7" s="57" t="str">
        <f t="shared" ref="H7:H65" si="1">IF(COUNTBLANK(E7:F7), "", ((E7-F7)/AVERAGE(E7:F7)*100) )</f>
        <v/>
      </c>
      <c r="I7" s="58" t="str">
        <f t="shared" ref="I7:I65" si="2">IFERROR(
IF(AND(AVERAGE(E7:F7) &lt; 40, ABS(G7)  &lt;=  4),  "PASS",
IF(AND(AVERAGE(E7:F7) &lt; 40, ABS(G7)  &gt;  4),  "FAIL",
IF(AND(AVERAGE(E7:F7) &gt;= 40, ABS(H7)  &lt;= 10), "PASS",
"FAIL"))), "")</f>
        <v/>
      </c>
      <c r="J7" s="56">
        <v>1.2</v>
      </c>
      <c r="K7" s="40"/>
    </row>
    <row r="8" spans="1:16" ht="15" x14ac:dyDescent="0.25">
      <c r="C8" s="76"/>
      <c r="D8" s="56">
        <v>1.3</v>
      </c>
      <c r="E8" s="40"/>
      <c r="F8" s="41"/>
      <c r="G8" s="57" t="str">
        <f t="shared" si="0"/>
        <v/>
      </c>
      <c r="H8" s="57" t="str">
        <f t="shared" si="1"/>
        <v/>
      </c>
      <c r="I8" s="58" t="str">
        <f t="shared" si="2"/>
        <v/>
      </c>
      <c r="J8" s="56">
        <v>1.3</v>
      </c>
      <c r="K8" s="40"/>
    </row>
    <row r="9" spans="1:16" ht="15" x14ac:dyDescent="0.25">
      <c r="C9" s="76"/>
      <c r="D9" s="56">
        <v>1.4</v>
      </c>
      <c r="E9" s="40"/>
      <c r="F9" s="41"/>
      <c r="G9" s="57" t="str">
        <f t="shared" si="0"/>
        <v/>
      </c>
      <c r="H9" s="57" t="str">
        <f t="shared" si="1"/>
        <v/>
      </c>
      <c r="I9" s="58" t="str">
        <f t="shared" si="2"/>
        <v/>
      </c>
      <c r="J9" s="56">
        <v>1.4</v>
      </c>
      <c r="K9" s="40"/>
    </row>
    <row r="10" spans="1:16" ht="15" x14ac:dyDescent="0.25">
      <c r="C10" s="76"/>
      <c r="D10" s="56">
        <v>1.5</v>
      </c>
      <c r="E10" s="42"/>
      <c r="F10" s="43"/>
      <c r="G10" s="57" t="str">
        <f t="shared" si="0"/>
        <v/>
      </c>
      <c r="H10" s="57" t="str">
        <f t="shared" si="1"/>
        <v/>
      </c>
      <c r="I10" s="58" t="str">
        <f t="shared" si="2"/>
        <v/>
      </c>
      <c r="J10" s="56">
        <v>1.5</v>
      </c>
      <c r="K10" s="42"/>
    </row>
    <row r="11" spans="1:16" ht="15.75" x14ac:dyDescent="0.25">
      <c r="A11" s="53" t="s">
        <v>100</v>
      </c>
      <c r="B11" s="35" t="s">
        <v>115</v>
      </c>
      <c r="C11" s="77" t="s">
        <v>10</v>
      </c>
      <c r="D11" s="56">
        <v>2.1</v>
      </c>
      <c r="E11" s="38"/>
      <c r="F11" s="39"/>
      <c r="G11" s="57" t="str">
        <f t="shared" si="0"/>
        <v/>
      </c>
      <c r="H11" s="57" t="str">
        <f t="shared" si="1"/>
        <v/>
      </c>
      <c r="I11" s="58" t="str">
        <f t="shared" si="2"/>
        <v/>
      </c>
      <c r="J11" s="56">
        <v>2.1</v>
      </c>
      <c r="K11" s="38"/>
    </row>
    <row r="12" spans="1:16" ht="15" x14ac:dyDescent="0.25">
      <c r="A12" s="59" t="s">
        <v>118</v>
      </c>
      <c r="B12" s="45"/>
      <c r="C12" s="77"/>
      <c r="D12" s="56">
        <v>2.2000000000000002</v>
      </c>
      <c r="E12" s="40"/>
      <c r="F12" s="41"/>
      <c r="G12" s="57" t="str">
        <f t="shared" si="0"/>
        <v/>
      </c>
      <c r="H12" s="57" t="str">
        <f t="shared" si="1"/>
        <v/>
      </c>
      <c r="I12" s="58" t="str">
        <f t="shared" si="2"/>
        <v/>
      </c>
      <c r="J12" s="56">
        <v>2.2000000000000002</v>
      </c>
      <c r="K12" s="40"/>
    </row>
    <row r="13" spans="1:16" ht="15" x14ac:dyDescent="0.25">
      <c r="C13" s="77"/>
      <c r="D13" s="56">
        <v>2.2999999999999998</v>
      </c>
      <c r="E13" s="40"/>
      <c r="F13" s="41"/>
      <c r="G13" s="57" t="str">
        <f t="shared" si="0"/>
        <v/>
      </c>
      <c r="H13" s="57" t="str">
        <f t="shared" si="1"/>
        <v/>
      </c>
      <c r="I13" s="58" t="str">
        <f t="shared" si="2"/>
        <v/>
      </c>
      <c r="J13" s="56">
        <v>2.2999999999999998</v>
      </c>
      <c r="K13" s="40"/>
    </row>
    <row r="14" spans="1:16" ht="15" x14ac:dyDescent="0.25">
      <c r="C14" s="77"/>
      <c r="D14" s="56">
        <v>2.4</v>
      </c>
      <c r="E14" s="40"/>
      <c r="F14" s="41"/>
      <c r="G14" s="57" t="str">
        <f t="shared" si="0"/>
        <v/>
      </c>
      <c r="H14" s="57" t="str">
        <f t="shared" si="1"/>
        <v/>
      </c>
      <c r="I14" s="58" t="str">
        <f t="shared" si="2"/>
        <v/>
      </c>
      <c r="J14" s="56">
        <v>2.4</v>
      </c>
      <c r="K14" s="40"/>
    </row>
    <row r="15" spans="1:16" ht="15" x14ac:dyDescent="0.25">
      <c r="C15" s="77"/>
      <c r="D15" s="56">
        <v>2.5</v>
      </c>
      <c r="E15" s="42"/>
      <c r="F15" s="43"/>
      <c r="G15" s="57" t="str">
        <f t="shared" si="0"/>
        <v/>
      </c>
      <c r="H15" s="57" t="str">
        <f t="shared" si="1"/>
        <v/>
      </c>
      <c r="I15" s="58" t="str">
        <f t="shared" si="2"/>
        <v/>
      </c>
      <c r="J15" s="56">
        <v>2.5</v>
      </c>
      <c r="K15" s="42"/>
    </row>
    <row r="16" spans="1:16" ht="15.75" x14ac:dyDescent="0.25">
      <c r="A16" s="53" t="s">
        <v>100</v>
      </c>
      <c r="B16" s="35" t="s">
        <v>115</v>
      </c>
      <c r="C16" s="76" t="s">
        <v>11</v>
      </c>
      <c r="D16" s="56">
        <v>3.1</v>
      </c>
      <c r="E16" s="38"/>
      <c r="F16" s="39"/>
      <c r="G16" s="57" t="str">
        <f t="shared" si="0"/>
        <v/>
      </c>
      <c r="H16" s="57" t="str">
        <f t="shared" si="1"/>
        <v/>
      </c>
      <c r="I16" s="58" t="str">
        <f t="shared" si="2"/>
        <v/>
      </c>
      <c r="J16" s="56">
        <v>3.1</v>
      </c>
      <c r="K16" s="38"/>
    </row>
    <row r="17" spans="1:11" ht="15" x14ac:dyDescent="0.25">
      <c r="A17" s="59" t="s">
        <v>118</v>
      </c>
      <c r="B17" s="45"/>
      <c r="C17" s="76"/>
      <c r="D17" s="56">
        <v>3.2</v>
      </c>
      <c r="E17" s="40"/>
      <c r="F17" s="41"/>
      <c r="G17" s="57" t="str">
        <f t="shared" si="0"/>
        <v/>
      </c>
      <c r="H17" s="57" t="str">
        <f t="shared" si="1"/>
        <v/>
      </c>
      <c r="I17" s="58" t="str">
        <f t="shared" si="2"/>
        <v/>
      </c>
      <c r="J17" s="56">
        <v>3.2</v>
      </c>
      <c r="K17" s="40"/>
    </row>
    <row r="18" spans="1:11" ht="15" x14ac:dyDescent="0.25">
      <c r="C18" s="76"/>
      <c r="D18" s="56">
        <v>3.3</v>
      </c>
      <c r="E18" s="40"/>
      <c r="F18" s="41"/>
      <c r="G18" s="57" t="str">
        <f t="shared" si="0"/>
        <v/>
      </c>
      <c r="H18" s="57" t="str">
        <f t="shared" si="1"/>
        <v/>
      </c>
      <c r="I18" s="58" t="str">
        <f t="shared" si="2"/>
        <v/>
      </c>
      <c r="J18" s="56">
        <v>3.3</v>
      </c>
      <c r="K18" s="40"/>
    </row>
    <row r="19" spans="1:11" ht="15" x14ac:dyDescent="0.25">
      <c r="C19" s="76"/>
      <c r="D19" s="56">
        <v>3.4</v>
      </c>
      <c r="E19" s="40"/>
      <c r="F19" s="41"/>
      <c r="G19" s="57" t="str">
        <f t="shared" si="0"/>
        <v/>
      </c>
      <c r="H19" s="57" t="str">
        <f t="shared" si="1"/>
        <v/>
      </c>
      <c r="I19" s="58" t="str">
        <f t="shared" si="2"/>
        <v/>
      </c>
      <c r="J19" s="56">
        <v>3.4</v>
      </c>
      <c r="K19" s="40"/>
    </row>
    <row r="20" spans="1:11" ht="15" x14ac:dyDescent="0.25">
      <c r="C20" s="76"/>
      <c r="D20" s="56">
        <v>3.5</v>
      </c>
      <c r="E20" s="42"/>
      <c r="F20" s="43"/>
      <c r="G20" s="57" t="str">
        <f t="shared" si="0"/>
        <v/>
      </c>
      <c r="H20" s="57" t="str">
        <f t="shared" si="1"/>
        <v/>
      </c>
      <c r="I20" s="58" t="str">
        <f t="shared" si="2"/>
        <v/>
      </c>
      <c r="J20" s="56">
        <v>3.5</v>
      </c>
      <c r="K20" s="42"/>
    </row>
    <row r="21" spans="1:11" ht="15.75" x14ac:dyDescent="0.25">
      <c r="A21" s="53" t="s">
        <v>100</v>
      </c>
      <c r="B21" s="35" t="s">
        <v>115</v>
      </c>
      <c r="C21" s="77" t="s">
        <v>12</v>
      </c>
      <c r="D21" s="56">
        <v>4.0999999999999996</v>
      </c>
      <c r="E21" s="38"/>
      <c r="F21" s="39"/>
      <c r="G21" s="57" t="str">
        <f t="shared" si="0"/>
        <v/>
      </c>
      <c r="H21" s="57" t="str">
        <f t="shared" si="1"/>
        <v/>
      </c>
      <c r="I21" s="58" t="str">
        <f t="shared" si="2"/>
        <v/>
      </c>
      <c r="J21" s="56">
        <v>4.0999999999999996</v>
      </c>
      <c r="K21" s="38"/>
    </row>
    <row r="22" spans="1:11" ht="15" x14ac:dyDescent="0.25">
      <c r="A22" s="59" t="s">
        <v>118</v>
      </c>
      <c r="B22" s="45"/>
      <c r="C22" s="77"/>
      <c r="D22" s="56">
        <v>4.2</v>
      </c>
      <c r="E22" s="40"/>
      <c r="F22" s="41"/>
      <c r="G22" s="57" t="str">
        <f t="shared" si="0"/>
        <v/>
      </c>
      <c r="H22" s="57" t="str">
        <f t="shared" si="1"/>
        <v/>
      </c>
      <c r="I22" s="58" t="str">
        <f t="shared" si="2"/>
        <v/>
      </c>
      <c r="J22" s="56">
        <v>4.2</v>
      </c>
      <c r="K22" s="40"/>
    </row>
    <row r="23" spans="1:11" ht="15" x14ac:dyDescent="0.25">
      <c r="C23" s="77"/>
      <c r="D23" s="56">
        <v>4.3</v>
      </c>
      <c r="E23" s="40"/>
      <c r="F23" s="41"/>
      <c r="G23" s="57" t="str">
        <f t="shared" si="0"/>
        <v/>
      </c>
      <c r="H23" s="57" t="str">
        <f t="shared" si="1"/>
        <v/>
      </c>
      <c r="I23" s="58" t="str">
        <f t="shared" si="2"/>
        <v/>
      </c>
      <c r="J23" s="56">
        <v>4.3</v>
      </c>
      <c r="K23" s="40"/>
    </row>
    <row r="24" spans="1:11" ht="15" x14ac:dyDescent="0.25">
      <c r="C24" s="77"/>
      <c r="D24" s="56">
        <v>4.4000000000000004</v>
      </c>
      <c r="E24" s="40"/>
      <c r="F24" s="41"/>
      <c r="G24" s="57" t="str">
        <f t="shared" si="0"/>
        <v/>
      </c>
      <c r="H24" s="57" t="str">
        <f t="shared" si="1"/>
        <v/>
      </c>
      <c r="I24" s="58" t="str">
        <f t="shared" si="2"/>
        <v/>
      </c>
      <c r="J24" s="56">
        <v>4.4000000000000004</v>
      </c>
      <c r="K24" s="40"/>
    </row>
    <row r="25" spans="1:11" ht="15" x14ac:dyDescent="0.25">
      <c r="C25" s="77"/>
      <c r="D25" s="56">
        <v>4.5</v>
      </c>
      <c r="E25" s="42"/>
      <c r="F25" s="43"/>
      <c r="G25" s="57" t="str">
        <f t="shared" si="0"/>
        <v/>
      </c>
      <c r="H25" s="57" t="str">
        <f t="shared" si="1"/>
        <v/>
      </c>
      <c r="I25" s="58" t="str">
        <f t="shared" si="2"/>
        <v/>
      </c>
      <c r="J25" s="56">
        <v>4.5</v>
      </c>
      <c r="K25" s="42"/>
    </row>
    <row r="26" spans="1:11" ht="15.75" x14ac:dyDescent="0.25">
      <c r="A26" s="53" t="s">
        <v>100</v>
      </c>
      <c r="B26" s="35" t="s">
        <v>115</v>
      </c>
      <c r="C26" s="76" t="s">
        <v>13</v>
      </c>
      <c r="D26" s="56">
        <v>5.0999999999999996</v>
      </c>
      <c r="E26" s="38"/>
      <c r="F26" s="39"/>
      <c r="G26" s="57" t="str">
        <f t="shared" si="0"/>
        <v/>
      </c>
      <c r="H26" s="57" t="str">
        <f t="shared" si="1"/>
        <v/>
      </c>
      <c r="I26" s="58" t="str">
        <f t="shared" si="2"/>
        <v/>
      </c>
      <c r="J26" s="56">
        <v>5.0999999999999996</v>
      </c>
      <c r="K26" s="38"/>
    </row>
    <row r="27" spans="1:11" ht="15" x14ac:dyDescent="0.25">
      <c r="A27" s="59" t="s">
        <v>118</v>
      </c>
      <c r="B27" s="45"/>
      <c r="C27" s="76"/>
      <c r="D27" s="56">
        <v>5.2</v>
      </c>
      <c r="E27" s="40"/>
      <c r="F27" s="41"/>
      <c r="G27" s="57" t="str">
        <f t="shared" si="0"/>
        <v/>
      </c>
      <c r="H27" s="57" t="str">
        <f t="shared" si="1"/>
        <v/>
      </c>
      <c r="I27" s="58" t="str">
        <f t="shared" si="2"/>
        <v/>
      </c>
      <c r="J27" s="56">
        <v>5.2</v>
      </c>
      <c r="K27" s="40"/>
    </row>
    <row r="28" spans="1:11" ht="15" x14ac:dyDescent="0.25">
      <c r="C28" s="76"/>
      <c r="D28" s="56">
        <v>5.3</v>
      </c>
      <c r="E28" s="40"/>
      <c r="F28" s="41"/>
      <c r="G28" s="57" t="str">
        <f t="shared" si="0"/>
        <v/>
      </c>
      <c r="H28" s="57" t="str">
        <f t="shared" si="1"/>
        <v/>
      </c>
      <c r="I28" s="58" t="str">
        <f t="shared" si="2"/>
        <v/>
      </c>
      <c r="J28" s="56">
        <v>5.3</v>
      </c>
      <c r="K28" s="40"/>
    </row>
    <row r="29" spans="1:11" ht="15" x14ac:dyDescent="0.25">
      <c r="C29" s="76"/>
      <c r="D29" s="56">
        <v>5.4</v>
      </c>
      <c r="E29" s="40"/>
      <c r="F29" s="41"/>
      <c r="G29" s="57" t="str">
        <f t="shared" si="0"/>
        <v/>
      </c>
      <c r="H29" s="57" t="str">
        <f t="shared" si="1"/>
        <v/>
      </c>
      <c r="I29" s="58" t="str">
        <f t="shared" si="2"/>
        <v/>
      </c>
      <c r="J29" s="56">
        <v>5.4</v>
      </c>
      <c r="K29" s="40"/>
    </row>
    <row r="30" spans="1:11" ht="15" x14ac:dyDescent="0.25">
      <c r="C30" s="76"/>
      <c r="D30" s="56">
        <v>5.5</v>
      </c>
      <c r="E30" s="42"/>
      <c r="F30" s="43"/>
      <c r="G30" s="57" t="str">
        <f t="shared" si="0"/>
        <v/>
      </c>
      <c r="H30" s="57" t="str">
        <f t="shared" si="1"/>
        <v/>
      </c>
      <c r="I30" s="58" t="str">
        <f t="shared" si="2"/>
        <v/>
      </c>
      <c r="J30" s="56">
        <v>5.5</v>
      </c>
      <c r="K30" s="42"/>
    </row>
    <row r="31" spans="1:11" ht="15.75" x14ac:dyDescent="0.25">
      <c r="A31" s="53" t="s">
        <v>100</v>
      </c>
      <c r="B31" s="35" t="s">
        <v>115</v>
      </c>
      <c r="C31" s="77" t="s">
        <v>14</v>
      </c>
      <c r="D31" s="56">
        <v>6.1</v>
      </c>
      <c r="E31" s="38"/>
      <c r="F31" s="39"/>
      <c r="G31" s="57" t="str">
        <f t="shared" si="0"/>
        <v/>
      </c>
      <c r="H31" s="57" t="str">
        <f t="shared" si="1"/>
        <v/>
      </c>
      <c r="I31" s="58" t="str">
        <f t="shared" si="2"/>
        <v/>
      </c>
      <c r="J31" s="56">
        <v>6.1</v>
      </c>
      <c r="K31" s="38"/>
    </row>
    <row r="32" spans="1:11" ht="15" x14ac:dyDescent="0.25">
      <c r="A32" s="59" t="s">
        <v>118</v>
      </c>
      <c r="B32" s="45"/>
      <c r="C32" s="77"/>
      <c r="D32" s="56">
        <v>6.2</v>
      </c>
      <c r="E32" s="40"/>
      <c r="F32" s="41"/>
      <c r="G32" s="57" t="str">
        <f t="shared" si="0"/>
        <v/>
      </c>
      <c r="H32" s="57" t="str">
        <f t="shared" si="1"/>
        <v/>
      </c>
      <c r="I32" s="58" t="str">
        <f t="shared" si="2"/>
        <v/>
      </c>
      <c r="J32" s="56">
        <v>6.2</v>
      </c>
      <c r="K32" s="40"/>
    </row>
    <row r="33" spans="1:11" ht="15" x14ac:dyDescent="0.25">
      <c r="C33" s="77"/>
      <c r="D33" s="56">
        <v>6.3</v>
      </c>
      <c r="E33" s="40"/>
      <c r="F33" s="41"/>
      <c r="G33" s="57" t="str">
        <f t="shared" si="0"/>
        <v/>
      </c>
      <c r="H33" s="57" t="str">
        <f t="shared" si="1"/>
        <v/>
      </c>
      <c r="I33" s="58" t="str">
        <f t="shared" si="2"/>
        <v/>
      </c>
      <c r="J33" s="56">
        <v>6.3</v>
      </c>
      <c r="K33" s="40"/>
    </row>
    <row r="34" spans="1:11" ht="15" x14ac:dyDescent="0.25">
      <c r="C34" s="77"/>
      <c r="D34" s="56">
        <v>6.4</v>
      </c>
      <c r="E34" s="40"/>
      <c r="F34" s="41"/>
      <c r="G34" s="57" t="str">
        <f t="shared" si="0"/>
        <v/>
      </c>
      <c r="H34" s="57" t="str">
        <f t="shared" si="1"/>
        <v/>
      </c>
      <c r="I34" s="58" t="str">
        <f t="shared" si="2"/>
        <v/>
      </c>
      <c r="J34" s="56">
        <v>6.4</v>
      </c>
      <c r="K34" s="40"/>
    </row>
    <row r="35" spans="1:11" ht="15" x14ac:dyDescent="0.25">
      <c r="C35" s="77"/>
      <c r="D35" s="56">
        <v>6.5</v>
      </c>
      <c r="E35" s="42"/>
      <c r="F35" s="43"/>
      <c r="G35" s="57" t="str">
        <f t="shared" si="0"/>
        <v/>
      </c>
      <c r="H35" s="57" t="str">
        <f t="shared" si="1"/>
        <v/>
      </c>
      <c r="I35" s="58" t="str">
        <f t="shared" si="2"/>
        <v/>
      </c>
      <c r="J35" s="56">
        <v>6.5</v>
      </c>
      <c r="K35" s="42"/>
    </row>
    <row r="36" spans="1:11" ht="15.75" x14ac:dyDescent="0.25">
      <c r="A36" s="53" t="s">
        <v>100</v>
      </c>
      <c r="B36" s="35" t="s">
        <v>115</v>
      </c>
      <c r="C36" s="76" t="s">
        <v>15</v>
      </c>
      <c r="D36" s="56">
        <v>7.1</v>
      </c>
      <c r="E36" s="38"/>
      <c r="F36" s="39"/>
      <c r="G36" s="57" t="str">
        <f t="shared" si="0"/>
        <v/>
      </c>
      <c r="H36" s="57" t="str">
        <f t="shared" si="1"/>
        <v/>
      </c>
      <c r="I36" s="58" t="str">
        <f t="shared" si="2"/>
        <v/>
      </c>
      <c r="J36" s="56">
        <v>7.1</v>
      </c>
      <c r="K36" s="38"/>
    </row>
    <row r="37" spans="1:11" ht="15" x14ac:dyDescent="0.25">
      <c r="A37" s="59" t="s">
        <v>118</v>
      </c>
      <c r="B37" s="45"/>
      <c r="C37" s="76"/>
      <c r="D37" s="56">
        <v>7.2</v>
      </c>
      <c r="E37" s="40"/>
      <c r="F37" s="41"/>
      <c r="G37" s="57" t="str">
        <f t="shared" si="0"/>
        <v/>
      </c>
      <c r="H37" s="57" t="str">
        <f t="shared" si="1"/>
        <v/>
      </c>
      <c r="I37" s="58" t="str">
        <f t="shared" si="2"/>
        <v/>
      </c>
      <c r="J37" s="56">
        <v>7.2</v>
      </c>
      <c r="K37" s="40"/>
    </row>
    <row r="38" spans="1:11" ht="15" x14ac:dyDescent="0.25">
      <c r="C38" s="76"/>
      <c r="D38" s="56">
        <v>7.3</v>
      </c>
      <c r="E38" s="40"/>
      <c r="F38" s="41"/>
      <c r="G38" s="57" t="str">
        <f t="shared" si="0"/>
        <v/>
      </c>
      <c r="H38" s="57" t="str">
        <f t="shared" si="1"/>
        <v/>
      </c>
      <c r="I38" s="58" t="str">
        <f t="shared" si="2"/>
        <v/>
      </c>
      <c r="J38" s="56">
        <v>7.3</v>
      </c>
      <c r="K38" s="40"/>
    </row>
    <row r="39" spans="1:11" ht="15" x14ac:dyDescent="0.25">
      <c r="C39" s="76"/>
      <c r="D39" s="56">
        <v>7.4</v>
      </c>
      <c r="E39" s="40"/>
      <c r="F39" s="41"/>
      <c r="G39" s="57" t="str">
        <f t="shared" si="0"/>
        <v/>
      </c>
      <c r="H39" s="57" t="str">
        <f t="shared" si="1"/>
        <v/>
      </c>
      <c r="I39" s="58" t="str">
        <f t="shared" si="2"/>
        <v/>
      </c>
      <c r="J39" s="56">
        <v>7.4</v>
      </c>
      <c r="K39" s="40"/>
    </row>
    <row r="40" spans="1:11" ht="15" x14ac:dyDescent="0.25">
      <c r="C40" s="76"/>
      <c r="D40" s="56">
        <v>7.5</v>
      </c>
      <c r="E40" s="42"/>
      <c r="F40" s="43"/>
      <c r="G40" s="57" t="str">
        <f t="shared" si="0"/>
        <v/>
      </c>
      <c r="H40" s="57" t="str">
        <f t="shared" si="1"/>
        <v/>
      </c>
      <c r="I40" s="58" t="str">
        <f t="shared" si="2"/>
        <v/>
      </c>
      <c r="J40" s="56">
        <v>7.5</v>
      </c>
      <c r="K40" s="42"/>
    </row>
    <row r="41" spans="1:11" ht="15.75" x14ac:dyDescent="0.25">
      <c r="A41" s="53" t="s">
        <v>100</v>
      </c>
      <c r="B41" s="35" t="s">
        <v>115</v>
      </c>
      <c r="C41" s="77" t="s">
        <v>16</v>
      </c>
      <c r="D41" s="56">
        <v>8.1</v>
      </c>
      <c r="E41" s="38"/>
      <c r="F41" s="39"/>
      <c r="G41" s="57" t="str">
        <f t="shared" si="0"/>
        <v/>
      </c>
      <c r="H41" s="57" t="str">
        <f t="shared" si="1"/>
        <v/>
      </c>
      <c r="I41" s="58" t="str">
        <f t="shared" si="2"/>
        <v/>
      </c>
      <c r="J41" s="56">
        <v>8.1</v>
      </c>
      <c r="K41" s="38"/>
    </row>
    <row r="42" spans="1:11" ht="15" x14ac:dyDescent="0.25">
      <c r="A42" s="59" t="s">
        <v>118</v>
      </c>
      <c r="B42" s="45"/>
      <c r="C42" s="77"/>
      <c r="D42" s="56">
        <v>8.1999999999999993</v>
      </c>
      <c r="E42" s="40"/>
      <c r="F42" s="41"/>
      <c r="G42" s="57" t="str">
        <f t="shared" si="0"/>
        <v/>
      </c>
      <c r="H42" s="57" t="str">
        <f t="shared" si="1"/>
        <v/>
      </c>
      <c r="I42" s="58" t="str">
        <f t="shared" si="2"/>
        <v/>
      </c>
      <c r="J42" s="56">
        <v>8.1999999999999993</v>
      </c>
      <c r="K42" s="40"/>
    </row>
    <row r="43" spans="1:11" ht="15" x14ac:dyDescent="0.25">
      <c r="C43" s="77"/>
      <c r="D43" s="56">
        <v>8.3000000000000007</v>
      </c>
      <c r="E43" s="40"/>
      <c r="F43" s="41"/>
      <c r="G43" s="57" t="str">
        <f t="shared" si="0"/>
        <v/>
      </c>
      <c r="H43" s="57" t="str">
        <f t="shared" si="1"/>
        <v/>
      </c>
      <c r="I43" s="58" t="str">
        <f t="shared" si="2"/>
        <v/>
      </c>
      <c r="J43" s="56">
        <v>8.3000000000000007</v>
      </c>
      <c r="K43" s="40"/>
    </row>
    <row r="44" spans="1:11" ht="15" x14ac:dyDescent="0.25">
      <c r="C44" s="77"/>
      <c r="D44" s="56">
        <v>8.4</v>
      </c>
      <c r="E44" s="40"/>
      <c r="F44" s="41"/>
      <c r="G44" s="57" t="str">
        <f t="shared" si="0"/>
        <v/>
      </c>
      <c r="H44" s="57" t="str">
        <f t="shared" si="1"/>
        <v/>
      </c>
      <c r="I44" s="58" t="str">
        <f t="shared" si="2"/>
        <v/>
      </c>
      <c r="J44" s="56">
        <v>8.4</v>
      </c>
      <c r="K44" s="40"/>
    </row>
    <row r="45" spans="1:11" ht="15" x14ac:dyDescent="0.25">
      <c r="C45" s="77"/>
      <c r="D45" s="56">
        <v>8.5</v>
      </c>
      <c r="E45" s="42"/>
      <c r="F45" s="43"/>
      <c r="G45" s="57" t="str">
        <f t="shared" si="0"/>
        <v/>
      </c>
      <c r="H45" s="57" t="str">
        <f t="shared" si="1"/>
        <v/>
      </c>
      <c r="I45" s="58" t="str">
        <f t="shared" si="2"/>
        <v/>
      </c>
      <c r="J45" s="56">
        <v>8.5</v>
      </c>
      <c r="K45" s="42"/>
    </row>
    <row r="46" spans="1:11" ht="15.75" x14ac:dyDescent="0.25">
      <c r="A46" s="53" t="s">
        <v>100</v>
      </c>
      <c r="B46" s="35" t="s">
        <v>115</v>
      </c>
      <c r="C46" s="76" t="s">
        <v>25</v>
      </c>
      <c r="D46" s="56">
        <v>9.1</v>
      </c>
      <c r="E46" s="38"/>
      <c r="F46" s="39"/>
      <c r="G46" s="57" t="str">
        <f t="shared" si="0"/>
        <v/>
      </c>
      <c r="H46" s="57" t="str">
        <f t="shared" si="1"/>
        <v/>
      </c>
      <c r="I46" s="58" t="str">
        <f t="shared" si="2"/>
        <v/>
      </c>
      <c r="J46" s="56">
        <v>9.1</v>
      </c>
      <c r="K46" s="38"/>
    </row>
    <row r="47" spans="1:11" ht="15" x14ac:dyDescent="0.25">
      <c r="A47" s="59" t="s">
        <v>118</v>
      </c>
      <c r="B47" s="45"/>
      <c r="C47" s="76"/>
      <c r="D47" s="56">
        <v>9.1999999999999993</v>
      </c>
      <c r="E47" s="40"/>
      <c r="F47" s="41"/>
      <c r="G47" s="57" t="str">
        <f t="shared" si="0"/>
        <v/>
      </c>
      <c r="H47" s="57" t="str">
        <f t="shared" si="1"/>
        <v/>
      </c>
      <c r="I47" s="58" t="str">
        <f t="shared" si="2"/>
        <v/>
      </c>
      <c r="J47" s="56">
        <v>9.1999999999999993</v>
      </c>
      <c r="K47" s="40"/>
    </row>
    <row r="48" spans="1:11" ht="15" x14ac:dyDescent="0.25">
      <c r="C48" s="76"/>
      <c r="D48" s="56">
        <v>9.3000000000000007</v>
      </c>
      <c r="E48" s="40"/>
      <c r="F48" s="41"/>
      <c r="G48" s="57" t="str">
        <f t="shared" si="0"/>
        <v/>
      </c>
      <c r="H48" s="57" t="str">
        <f t="shared" si="1"/>
        <v/>
      </c>
      <c r="I48" s="58" t="str">
        <f t="shared" si="2"/>
        <v/>
      </c>
      <c r="J48" s="56">
        <v>9.3000000000000007</v>
      </c>
      <c r="K48" s="40"/>
    </row>
    <row r="49" spans="1:11" ht="15" x14ac:dyDescent="0.25">
      <c r="C49" s="76"/>
      <c r="D49" s="56">
        <v>9.4</v>
      </c>
      <c r="E49" s="40"/>
      <c r="F49" s="41"/>
      <c r="G49" s="57" t="str">
        <f t="shared" si="0"/>
        <v/>
      </c>
      <c r="H49" s="57" t="str">
        <f t="shared" si="1"/>
        <v/>
      </c>
      <c r="I49" s="58" t="str">
        <f t="shared" si="2"/>
        <v/>
      </c>
      <c r="J49" s="56">
        <v>9.4</v>
      </c>
      <c r="K49" s="40"/>
    </row>
    <row r="50" spans="1:11" ht="15" x14ac:dyDescent="0.25">
      <c r="C50" s="76"/>
      <c r="D50" s="56">
        <v>9.5</v>
      </c>
      <c r="E50" s="42"/>
      <c r="F50" s="43"/>
      <c r="G50" s="57" t="str">
        <f t="shared" si="0"/>
        <v/>
      </c>
      <c r="H50" s="57" t="str">
        <f t="shared" si="1"/>
        <v/>
      </c>
      <c r="I50" s="58" t="str">
        <f t="shared" si="2"/>
        <v/>
      </c>
      <c r="J50" s="56">
        <v>9.5</v>
      </c>
      <c r="K50" s="42"/>
    </row>
    <row r="51" spans="1:11" ht="15.75" x14ac:dyDescent="0.25">
      <c r="A51" s="53" t="s">
        <v>100</v>
      </c>
      <c r="B51" s="35" t="s">
        <v>115</v>
      </c>
      <c r="C51" s="77" t="s">
        <v>26</v>
      </c>
      <c r="D51" s="56">
        <v>10.1</v>
      </c>
      <c r="E51" s="38"/>
      <c r="F51" s="39"/>
      <c r="G51" s="57" t="str">
        <f t="shared" si="0"/>
        <v/>
      </c>
      <c r="H51" s="57" t="str">
        <f t="shared" si="1"/>
        <v/>
      </c>
      <c r="I51" s="58" t="str">
        <f t="shared" si="2"/>
        <v/>
      </c>
      <c r="J51" s="56">
        <v>10.1</v>
      </c>
      <c r="K51" s="38"/>
    </row>
    <row r="52" spans="1:11" ht="15" x14ac:dyDescent="0.25">
      <c r="A52" s="59" t="s">
        <v>118</v>
      </c>
      <c r="B52" s="45"/>
      <c r="C52" s="77"/>
      <c r="D52" s="56">
        <v>10.199999999999999</v>
      </c>
      <c r="E52" s="40"/>
      <c r="F52" s="41"/>
      <c r="G52" s="57" t="str">
        <f t="shared" si="0"/>
        <v/>
      </c>
      <c r="H52" s="57" t="str">
        <f t="shared" si="1"/>
        <v/>
      </c>
      <c r="I52" s="58" t="str">
        <f t="shared" si="2"/>
        <v/>
      </c>
      <c r="J52" s="56">
        <v>10.199999999999999</v>
      </c>
      <c r="K52" s="40"/>
    </row>
    <row r="53" spans="1:11" ht="15" x14ac:dyDescent="0.25">
      <c r="C53" s="77"/>
      <c r="D53" s="56">
        <v>10.3</v>
      </c>
      <c r="E53" s="40"/>
      <c r="F53" s="41"/>
      <c r="G53" s="57" t="str">
        <f t="shared" si="0"/>
        <v/>
      </c>
      <c r="H53" s="57" t="str">
        <f t="shared" si="1"/>
        <v/>
      </c>
      <c r="I53" s="58" t="str">
        <f t="shared" si="2"/>
        <v/>
      </c>
      <c r="J53" s="56">
        <v>10.3</v>
      </c>
      <c r="K53" s="40"/>
    </row>
    <row r="54" spans="1:11" ht="15" x14ac:dyDescent="0.25">
      <c r="C54" s="77"/>
      <c r="D54" s="56">
        <v>10.4</v>
      </c>
      <c r="E54" s="40"/>
      <c r="F54" s="41"/>
      <c r="G54" s="57" t="str">
        <f t="shared" si="0"/>
        <v/>
      </c>
      <c r="H54" s="57" t="str">
        <f t="shared" si="1"/>
        <v/>
      </c>
      <c r="I54" s="58" t="str">
        <f t="shared" si="2"/>
        <v/>
      </c>
      <c r="J54" s="56">
        <v>10.4</v>
      </c>
      <c r="K54" s="40"/>
    </row>
    <row r="55" spans="1:11" ht="15" x14ac:dyDescent="0.25">
      <c r="C55" s="77"/>
      <c r="D55" s="56">
        <v>10.5</v>
      </c>
      <c r="E55" s="42"/>
      <c r="F55" s="43"/>
      <c r="G55" s="57" t="str">
        <f t="shared" si="0"/>
        <v/>
      </c>
      <c r="H55" s="57" t="str">
        <f t="shared" si="1"/>
        <v/>
      </c>
      <c r="I55" s="58" t="str">
        <f t="shared" si="2"/>
        <v/>
      </c>
      <c r="J55" s="56">
        <v>10.5</v>
      </c>
      <c r="K55" s="42"/>
    </row>
    <row r="56" spans="1:11" ht="15.75" x14ac:dyDescent="0.25">
      <c r="A56" s="53" t="s">
        <v>100</v>
      </c>
      <c r="B56" s="35" t="s">
        <v>115</v>
      </c>
      <c r="C56" s="76" t="s">
        <v>130</v>
      </c>
      <c r="D56" s="56">
        <v>11.1</v>
      </c>
      <c r="E56" s="38"/>
      <c r="F56" s="39"/>
      <c r="G56" s="57" t="str">
        <f t="shared" si="0"/>
        <v/>
      </c>
      <c r="H56" s="57" t="str">
        <f t="shared" si="1"/>
        <v/>
      </c>
      <c r="I56" s="58" t="str">
        <f t="shared" si="2"/>
        <v/>
      </c>
      <c r="J56" s="56">
        <v>11.1</v>
      </c>
      <c r="K56" s="38"/>
    </row>
    <row r="57" spans="1:11" ht="15" x14ac:dyDescent="0.25">
      <c r="A57" s="59" t="s">
        <v>118</v>
      </c>
      <c r="B57" s="45"/>
      <c r="C57" s="76"/>
      <c r="D57" s="56">
        <v>11.2</v>
      </c>
      <c r="E57" s="40"/>
      <c r="F57" s="41"/>
      <c r="G57" s="57" t="str">
        <f t="shared" si="0"/>
        <v/>
      </c>
      <c r="H57" s="57" t="str">
        <f t="shared" si="1"/>
        <v/>
      </c>
      <c r="I57" s="58" t="str">
        <f t="shared" si="2"/>
        <v/>
      </c>
      <c r="J57" s="56">
        <v>11.2</v>
      </c>
      <c r="K57" s="40"/>
    </row>
    <row r="58" spans="1:11" ht="15" x14ac:dyDescent="0.25">
      <c r="C58" s="76"/>
      <c r="D58" s="56">
        <v>11.3</v>
      </c>
      <c r="E58" s="40"/>
      <c r="F58" s="41"/>
      <c r="G58" s="57" t="str">
        <f t="shared" si="0"/>
        <v/>
      </c>
      <c r="H58" s="57" t="str">
        <f t="shared" si="1"/>
        <v/>
      </c>
      <c r="I58" s="58" t="str">
        <f t="shared" si="2"/>
        <v/>
      </c>
      <c r="J58" s="56">
        <v>11.3</v>
      </c>
      <c r="K58" s="40"/>
    </row>
    <row r="59" spans="1:11" ht="15" x14ac:dyDescent="0.25">
      <c r="C59" s="76"/>
      <c r="D59" s="56">
        <v>11.4</v>
      </c>
      <c r="E59" s="40"/>
      <c r="F59" s="41"/>
      <c r="G59" s="57" t="str">
        <f t="shared" si="0"/>
        <v/>
      </c>
      <c r="H59" s="57" t="str">
        <f t="shared" si="1"/>
        <v/>
      </c>
      <c r="I59" s="58" t="str">
        <f t="shared" si="2"/>
        <v/>
      </c>
      <c r="J59" s="56">
        <v>11.4</v>
      </c>
      <c r="K59" s="40"/>
    </row>
    <row r="60" spans="1:11" ht="15" x14ac:dyDescent="0.25">
      <c r="C60" s="76"/>
      <c r="D60" s="56">
        <v>11.5</v>
      </c>
      <c r="E60" s="42"/>
      <c r="F60" s="43"/>
      <c r="G60" s="57" t="str">
        <f t="shared" si="0"/>
        <v/>
      </c>
      <c r="H60" s="57" t="str">
        <f t="shared" si="1"/>
        <v/>
      </c>
      <c r="I60" s="58" t="str">
        <f t="shared" si="2"/>
        <v/>
      </c>
      <c r="J60" s="56">
        <v>11.5</v>
      </c>
      <c r="K60" s="42"/>
    </row>
    <row r="61" spans="1:11" ht="15.75" x14ac:dyDescent="0.25">
      <c r="A61" s="53" t="s">
        <v>100</v>
      </c>
      <c r="B61" s="35" t="s">
        <v>115</v>
      </c>
      <c r="C61" s="77" t="s">
        <v>131</v>
      </c>
      <c r="D61" s="56">
        <v>12.1</v>
      </c>
      <c r="E61" s="38"/>
      <c r="F61" s="39"/>
      <c r="G61" s="57" t="str">
        <f t="shared" si="0"/>
        <v/>
      </c>
      <c r="H61" s="57" t="str">
        <f t="shared" si="1"/>
        <v/>
      </c>
      <c r="I61" s="58" t="str">
        <f t="shared" si="2"/>
        <v/>
      </c>
      <c r="J61" s="56">
        <v>12.1</v>
      </c>
      <c r="K61" s="38"/>
    </row>
    <row r="62" spans="1:11" ht="15" x14ac:dyDescent="0.25">
      <c r="A62" s="59" t="s">
        <v>118</v>
      </c>
      <c r="B62" s="45"/>
      <c r="C62" s="77"/>
      <c r="D62" s="56">
        <v>12.2</v>
      </c>
      <c r="E62" s="40"/>
      <c r="F62" s="41"/>
      <c r="G62" s="57" t="str">
        <f t="shared" si="0"/>
        <v/>
      </c>
      <c r="H62" s="57" t="str">
        <f t="shared" si="1"/>
        <v/>
      </c>
      <c r="I62" s="58" t="str">
        <f t="shared" si="2"/>
        <v/>
      </c>
      <c r="J62" s="56">
        <v>12.2</v>
      </c>
      <c r="K62" s="40"/>
    </row>
    <row r="63" spans="1:11" ht="15" x14ac:dyDescent="0.25">
      <c r="C63" s="77"/>
      <c r="D63" s="56">
        <v>12.3</v>
      </c>
      <c r="E63" s="40"/>
      <c r="F63" s="41"/>
      <c r="G63" s="57" t="str">
        <f t="shared" si="0"/>
        <v/>
      </c>
      <c r="H63" s="57" t="str">
        <f t="shared" si="1"/>
        <v/>
      </c>
      <c r="I63" s="58" t="str">
        <f t="shared" si="2"/>
        <v/>
      </c>
      <c r="J63" s="56">
        <v>12.3</v>
      </c>
      <c r="K63" s="40"/>
    </row>
    <row r="64" spans="1:11" ht="15" x14ac:dyDescent="0.25">
      <c r="C64" s="77"/>
      <c r="D64" s="56">
        <v>12.4</v>
      </c>
      <c r="E64" s="40"/>
      <c r="F64" s="41"/>
      <c r="G64" s="57" t="str">
        <f t="shared" si="0"/>
        <v/>
      </c>
      <c r="H64" s="57" t="str">
        <f t="shared" si="1"/>
        <v/>
      </c>
      <c r="I64" s="58" t="str">
        <f t="shared" si="2"/>
        <v/>
      </c>
      <c r="J64" s="56">
        <v>12.4</v>
      </c>
      <c r="K64" s="40"/>
    </row>
    <row r="65" spans="3:11" ht="15" x14ac:dyDescent="0.25">
      <c r="C65" s="77"/>
      <c r="D65" s="56">
        <v>12.5</v>
      </c>
      <c r="E65" s="42"/>
      <c r="F65" s="43"/>
      <c r="G65" s="57" t="str">
        <f t="shared" si="0"/>
        <v/>
      </c>
      <c r="H65" s="57" t="str">
        <f t="shared" si="1"/>
        <v/>
      </c>
      <c r="I65" s="58" t="str">
        <f t="shared" si="2"/>
        <v/>
      </c>
      <c r="J65" s="56">
        <v>12.5</v>
      </c>
      <c r="K65" s="42"/>
    </row>
  </sheetData>
  <mergeCells count="14">
    <mergeCell ref="C31:C35"/>
    <mergeCell ref="C6:C10"/>
    <mergeCell ref="D4:G4"/>
    <mergeCell ref="B2:K2"/>
    <mergeCell ref="C11:C15"/>
    <mergeCell ref="C16:C20"/>
    <mergeCell ref="C21:C25"/>
    <mergeCell ref="C26:C30"/>
    <mergeCell ref="C56:C60"/>
    <mergeCell ref="C61:C65"/>
    <mergeCell ref="C36:C40"/>
    <mergeCell ref="C41:C45"/>
    <mergeCell ref="C46:C50"/>
    <mergeCell ref="C51:C55"/>
  </mergeCells>
  <phoneticPr fontId="1" type="noConversion"/>
  <conditionalFormatting sqref="I6:I65">
    <cfRule type="containsText" dxfId="1" priority="5" operator="containsText" text="PASS">
      <formula>NOT(ISERROR(SEARCH("PASS",I6)))</formula>
    </cfRule>
    <cfRule type="containsText" dxfId="0" priority="6" operator="containsText" text="FAIL">
      <formula>NOT(ISERROR(SEARCH("FAIL",I6)))</formula>
    </cfRule>
  </conditionalFormatting>
  <dataValidations count="1">
    <dataValidation type="list" allowBlank="1" showInputMessage="1" showErrorMessage="1" sqref="B7 B12 B17 B22 B27 B32 B37 B42 B47 B52 B57 B62" xr:uid="{EFAD3D2C-1A45-4D33-A8E8-8A1C8DD6702B}">
      <formula1>$O$3:$P$3</formula1>
    </dataValidation>
  </dataValidations>
  <pageMargins left="0.7" right="0.7" top="0.75" bottom="0.75" header="0.3" footer="0.3"/>
  <pageSetup orientation="portrait" r:id="rId1"/>
  <ignoredErrors>
    <ignoredError sqref="G6 I6 H6:H65 G7:G65 I7:I6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986B4-5DC9-4F7F-A8C3-1DA9085C9473}">
  <dimension ref="C2:D13"/>
  <sheetViews>
    <sheetView workbookViewId="0">
      <selection activeCell="I3" sqref="I3"/>
    </sheetView>
  </sheetViews>
  <sheetFormatPr defaultRowHeight="15" x14ac:dyDescent="0.25"/>
  <cols>
    <col min="3" max="3" width="12.7109375" customWidth="1"/>
    <col min="4" max="4" width="24.140625" customWidth="1"/>
  </cols>
  <sheetData>
    <row r="2" spans="3:4" ht="21" x14ac:dyDescent="0.35">
      <c r="C2" s="80" t="s">
        <v>47</v>
      </c>
      <c r="D2" s="80"/>
    </row>
    <row r="4" spans="3:4" x14ac:dyDescent="0.25">
      <c r="C4" s="4" t="s">
        <v>20</v>
      </c>
      <c r="D4" t="s">
        <v>21</v>
      </c>
    </row>
    <row r="5" spans="3:4" x14ac:dyDescent="0.25">
      <c r="C5" s="4" t="s">
        <v>1</v>
      </c>
      <c r="D5" s="2" t="s">
        <v>148</v>
      </c>
    </row>
    <row r="6" spans="3:4" x14ac:dyDescent="0.25">
      <c r="C6" s="4" t="s">
        <v>23</v>
      </c>
      <c r="D6" s="3" t="s">
        <v>143</v>
      </c>
    </row>
    <row r="7" spans="3:4" x14ac:dyDescent="0.25">
      <c r="C7" s="4"/>
    </row>
    <row r="8" spans="3:4" x14ac:dyDescent="0.25">
      <c r="C8" s="4"/>
    </row>
    <row r="9" spans="3:4" x14ac:dyDescent="0.25">
      <c r="C9" s="4"/>
    </row>
    <row r="10" spans="3:4" x14ac:dyDescent="0.25">
      <c r="C10" s="4" t="s">
        <v>22</v>
      </c>
      <c r="D10" t="s">
        <v>144</v>
      </c>
    </row>
    <row r="11" spans="3:4" x14ac:dyDescent="0.25">
      <c r="D11" t="s">
        <v>145</v>
      </c>
    </row>
    <row r="12" spans="3:4" x14ac:dyDescent="0.25">
      <c r="D12" t="s">
        <v>146</v>
      </c>
    </row>
    <row r="13" spans="3:4" x14ac:dyDescent="0.25">
      <c r="D13" t="s">
        <v>147</v>
      </c>
    </row>
  </sheetData>
  <sheetProtection algorithmName="SHA-512" hashValue="+vNT83Px+PrixNvsAHprIYBS3kKODYgyY/1TV15cC7qb+jkLKpDQtpmKSSHEBEOWdgoOkN2/1zM6c3Tos27jRw==" saltValue="LmZsA/vP2wB0M4pmdTab6w==" spinCount="100000" sheet="1" objects="1" scenarios="1"/>
  <mergeCells count="1">
    <mergeCell ref="C2:D2"/>
  </mergeCells>
  <hyperlinks>
    <hyperlink ref="D5" r:id="rId1" xr:uid="{D96DC18C-C9C6-457A-ACC7-47851A77FA4C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of Contents</vt:lpstr>
      <vt:lpstr>Instructions</vt:lpstr>
      <vt:lpstr>Participant Contact Information</vt:lpstr>
      <vt:lpstr>Methodology Questionnaire</vt:lpstr>
      <vt:lpstr>Results Entry Page</vt:lpstr>
      <vt:lpstr>Coordinator Contact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</dc:creator>
  <cp:lastModifiedBy>Corey</cp:lastModifiedBy>
  <dcterms:created xsi:type="dcterms:W3CDTF">2019-08-11T11:24:01Z</dcterms:created>
  <dcterms:modified xsi:type="dcterms:W3CDTF">2021-04-01T23:48:58Z</dcterms:modified>
</cp:coreProperties>
</file>